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bildning.sharepoint.com/sites/stfb/Delade dokument/N Uppföljning/Uppföljning 2026/Rättelser/0. Mall/"/>
    </mc:Choice>
  </mc:AlternateContent>
  <xr:revisionPtr revIDLastSave="561" documentId="8_{9085D2A4-9191-4BAC-ABEA-4283A2DBB27B}" xr6:coauthVersionLast="47" xr6:coauthVersionMax="47" xr10:uidLastSave="{E3FF224E-E0D8-4597-A303-09DFBFCD238F}"/>
  <workbookProtection workbookAlgorithmName="SHA-512" workbookHashValue="34jc9Dost2cRBu6JmRnz7w6klrnJgAZTYSmzUMGF4r2a6IKgMKsOYuOJ7I8sB6UUqi4oT4z1p0n127DFLDO5ew==" workbookSaltValue="v2FI2czNYwWtRVE4acQkkA==" workbookSpinCount="100000" lockStructure="1"/>
  <bookViews>
    <workbookView xWindow="-120" yWindow="-120" windowWidth="29040" windowHeight="15720" tabRatio="665" firstSheet="1" activeTab="1" xr2:uid="{32A5C88A-4AF1-4FA7-BA4B-5F6CF0A1DB3E}"/>
  </bookViews>
  <sheets>
    <sheet name="MS info " sheetId="1" state="hidden" r:id="rId1"/>
    <sheet name="Rättelseprinciper" sheetId="2" r:id="rId2"/>
    <sheet name="Rättelsemall" sheetId="13" r:id="rId3"/>
    <sheet name="DeltagarRapport" sheetId="4" state="hidden" r:id="rId4"/>
    <sheet name="Stfb namn" sheetId="14" state="hidden" r:id="rId5"/>
    <sheet name="KommunDB" sheetId="3" state="hidden" r:id="rId6"/>
    <sheet name="Åtgärder" sheetId="5" state="hidden" r:id="rId7"/>
    <sheet name="Justeringstyper" sheetId="6" state="hidden" r:id="rId8"/>
    <sheet name="Arrtyper" sheetId="7" state="hidden" r:id="rId9"/>
    <sheet name="Årtal" sheetId="8" state="hidden" r:id="rId10"/>
    <sheet name="Verksamhetsform" sheetId="12" state="hidden" r:id="rId11"/>
  </sheets>
  <definedNames>
    <definedName name="_xlnm._FilterDatabase" localSheetId="5" hidden="1">KommunDB!$A$1:$A$291</definedName>
    <definedName name="Arrtyper" localSheetId="2">Tabell411[Arrtyp]</definedName>
    <definedName name="Arrtyper">Tabell411[Arrtyp]</definedName>
    <definedName name="Dynamisklista" localSheetId="2">Rättelsemall!$AB$2:$AB$992</definedName>
    <definedName name="Dynamisklista">#REF!</definedName>
    <definedName name="Justeringstyp" localSheetId="2">Tabell3[Justeringstyp]</definedName>
    <definedName name="Justeringstyp">Tabell3[Justeringstyp]</definedName>
    <definedName name="Kommun">KommunDB!$A$2:$A$291</definedName>
    <definedName name="Studieförbundsnamn">'Stfb namn'!$A$2:$A$9</definedName>
    <definedName name="ValbaraAlternativ" localSheetId="2">IF(Rättelsemall!XFD1=1,Verksamhetsform!$A$9:$A$10,INDIRECT(""))</definedName>
    <definedName name="ValbaraAlternativ">IF(#REF!=1,Verksamhetsform!$A$9:$A$10,INDIRECT(""))</definedName>
    <definedName name="Verksamhetsform" localSheetId="2">Tabell10[Verksamhetsform]</definedName>
    <definedName name="Verksamhetsform">Tabell10[Verksamhetsform]</definedName>
    <definedName name="Verksamhetsår" localSheetId="2">Tabell5[År]</definedName>
    <definedName name="Verksamhetsår">Tabell5[År]</definedName>
    <definedName name="Åtgärder" localSheetId="2">Tabell2[Typ av åtgärd]</definedName>
    <definedName name="Åtgärder">Tabell2[Typ av åtgärd]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2" i="4" l="1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59" i="4"/>
  <c r="C2" i="13"/>
  <c r="C4" i="13"/>
  <c r="C3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C889" i="13"/>
  <c r="C890" i="13"/>
  <c r="C891" i="13"/>
  <c r="C892" i="13"/>
  <c r="C893" i="13"/>
  <c r="C894" i="13"/>
  <c r="C895" i="13"/>
  <c r="C896" i="13"/>
  <c r="C897" i="13"/>
  <c r="C898" i="13"/>
  <c r="C899" i="13"/>
  <c r="C900" i="13"/>
  <c r="C901" i="13"/>
  <c r="C902" i="13"/>
  <c r="C903" i="13"/>
  <c r="C904" i="13"/>
  <c r="C905" i="13"/>
  <c r="C906" i="13"/>
  <c r="C907" i="13"/>
  <c r="C908" i="13"/>
  <c r="C909" i="13"/>
  <c r="C910" i="13"/>
  <c r="C911" i="13"/>
  <c r="C912" i="13"/>
  <c r="C913" i="13"/>
  <c r="C914" i="13"/>
  <c r="C915" i="13"/>
  <c r="C916" i="13"/>
  <c r="C917" i="13"/>
  <c r="C918" i="13"/>
  <c r="C919" i="13"/>
  <c r="C920" i="13"/>
  <c r="C921" i="13"/>
  <c r="C922" i="13"/>
  <c r="C923" i="13"/>
  <c r="C924" i="13"/>
  <c r="C925" i="13"/>
  <c r="C926" i="13"/>
  <c r="C927" i="13"/>
  <c r="C928" i="13"/>
  <c r="C929" i="13"/>
  <c r="C930" i="13"/>
  <c r="C931" i="13"/>
  <c r="C932" i="13"/>
  <c r="C933" i="13"/>
  <c r="C934" i="13"/>
  <c r="C935" i="13"/>
  <c r="C936" i="13"/>
  <c r="C937" i="13"/>
  <c r="C938" i="13"/>
  <c r="C939" i="13"/>
  <c r="C940" i="13"/>
  <c r="C941" i="13"/>
  <c r="C942" i="13"/>
  <c r="C943" i="13"/>
  <c r="C944" i="13"/>
  <c r="C945" i="13"/>
  <c r="C946" i="13"/>
  <c r="C947" i="13"/>
  <c r="C948" i="13"/>
  <c r="C949" i="13"/>
  <c r="C950" i="13"/>
  <c r="C951" i="13"/>
  <c r="C952" i="13"/>
  <c r="C953" i="13"/>
  <c r="C954" i="13"/>
  <c r="C955" i="13"/>
  <c r="C956" i="13"/>
  <c r="C957" i="13"/>
  <c r="C958" i="13"/>
  <c r="C959" i="13"/>
  <c r="C960" i="13"/>
  <c r="C961" i="13"/>
  <c r="C962" i="13"/>
  <c r="C963" i="13"/>
  <c r="C964" i="13"/>
  <c r="C965" i="13"/>
  <c r="C966" i="13"/>
  <c r="C967" i="13"/>
  <c r="C968" i="13"/>
  <c r="C969" i="13"/>
  <c r="C970" i="13"/>
  <c r="C971" i="13"/>
  <c r="C972" i="13"/>
  <c r="C973" i="13"/>
  <c r="C974" i="13"/>
  <c r="C975" i="13"/>
  <c r="C976" i="13"/>
  <c r="C977" i="13"/>
  <c r="C978" i="13"/>
  <c r="C979" i="13"/>
  <c r="C980" i="13"/>
  <c r="C981" i="13"/>
  <c r="C982" i="13"/>
  <c r="C983" i="13"/>
  <c r="C984" i="13"/>
  <c r="C985" i="13"/>
  <c r="C986" i="13"/>
  <c r="C987" i="13"/>
  <c r="C988" i="13"/>
  <c r="C989" i="13"/>
  <c r="C990" i="13"/>
  <c r="C991" i="13"/>
  <c r="C992" i="13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O882" i="13"/>
  <c r="O883" i="13"/>
  <c r="O884" i="13"/>
  <c r="O885" i="13"/>
  <c r="O886" i="13"/>
  <c r="O887" i="13"/>
  <c r="O888" i="13"/>
  <c r="O889" i="13"/>
  <c r="O890" i="13"/>
  <c r="O891" i="13"/>
  <c r="O892" i="13"/>
  <c r="O893" i="13"/>
  <c r="O894" i="13"/>
  <c r="O895" i="13"/>
  <c r="O896" i="13"/>
  <c r="O897" i="13"/>
  <c r="O898" i="13"/>
  <c r="O899" i="13"/>
  <c r="O900" i="13"/>
  <c r="O901" i="13"/>
  <c r="O902" i="13"/>
  <c r="O903" i="13"/>
  <c r="O904" i="13"/>
  <c r="O905" i="13"/>
  <c r="O906" i="13"/>
  <c r="O907" i="13"/>
  <c r="O908" i="13"/>
  <c r="O909" i="13"/>
  <c r="O910" i="13"/>
  <c r="O911" i="13"/>
  <c r="O912" i="13"/>
  <c r="O913" i="13"/>
  <c r="O914" i="13"/>
  <c r="O915" i="13"/>
  <c r="O916" i="13"/>
  <c r="O917" i="13"/>
  <c r="O918" i="13"/>
  <c r="O919" i="13"/>
  <c r="O920" i="13"/>
  <c r="O921" i="13"/>
  <c r="O922" i="13"/>
  <c r="O923" i="13"/>
  <c r="O924" i="13"/>
  <c r="O925" i="13"/>
  <c r="O926" i="13"/>
  <c r="O927" i="13"/>
  <c r="O928" i="13"/>
  <c r="O929" i="13"/>
  <c r="O930" i="13"/>
  <c r="O931" i="13"/>
  <c r="O932" i="13"/>
  <c r="O933" i="13"/>
  <c r="O934" i="13"/>
  <c r="O935" i="13"/>
  <c r="O936" i="13"/>
  <c r="O937" i="13"/>
  <c r="O938" i="13"/>
  <c r="O939" i="13"/>
  <c r="O940" i="13"/>
  <c r="O941" i="13"/>
  <c r="O942" i="13"/>
  <c r="O943" i="13"/>
  <c r="O944" i="13"/>
  <c r="O945" i="13"/>
  <c r="O946" i="13"/>
  <c r="O947" i="13"/>
  <c r="O948" i="13"/>
  <c r="O949" i="13"/>
  <c r="O950" i="13"/>
  <c r="O951" i="13"/>
  <c r="O952" i="13"/>
  <c r="O953" i="13"/>
  <c r="O954" i="13"/>
  <c r="O955" i="13"/>
  <c r="O956" i="13"/>
  <c r="O957" i="13"/>
  <c r="O958" i="13"/>
  <c r="O959" i="13"/>
  <c r="O960" i="13"/>
  <c r="O961" i="13"/>
  <c r="O962" i="13"/>
  <c r="O963" i="13"/>
  <c r="O964" i="13"/>
  <c r="O965" i="13"/>
  <c r="O966" i="13"/>
  <c r="O967" i="13"/>
  <c r="O968" i="13"/>
  <c r="O969" i="13"/>
  <c r="O970" i="13"/>
  <c r="O971" i="13"/>
  <c r="O972" i="13"/>
  <c r="O973" i="13"/>
  <c r="O974" i="13"/>
  <c r="O975" i="13"/>
  <c r="O976" i="13"/>
  <c r="O977" i="13"/>
  <c r="O978" i="13"/>
  <c r="O979" i="13"/>
  <c r="O980" i="13"/>
  <c r="O981" i="13"/>
  <c r="O982" i="13"/>
  <c r="O983" i="13"/>
  <c r="O984" i="13"/>
  <c r="O985" i="13"/>
  <c r="O986" i="13"/>
  <c r="O987" i="13"/>
  <c r="O988" i="13"/>
  <c r="O989" i="13"/>
  <c r="O990" i="13"/>
  <c r="O991" i="13"/>
  <c r="O992" i="13"/>
  <c r="O3" i="13"/>
  <c r="P4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54" i="13"/>
  <c r="P355" i="13"/>
  <c r="P356" i="13"/>
  <c r="P357" i="13"/>
  <c r="P358" i="13"/>
  <c r="P359" i="13"/>
  <c r="P360" i="13"/>
  <c r="P361" i="13"/>
  <c r="P362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P456" i="13"/>
  <c r="P457" i="13"/>
  <c r="P458" i="13"/>
  <c r="P459" i="13"/>
  <c r="P460" i="13"/>
  <c r="P461" i="13"/>
  <c r="P462" i="13"/>
  <c r="P463" i="13"/>
  <c r="P464" i="13"/>
  <c r="P465" i="13"/>
  <c r="P466" i="13"/>
  <c r="P467" i="13"/>
  <c r="P468" i="13"/>
  <c r="P469" i="13"/>
  <c r="P470" i="13"/>
  <c r="P471" i="13"/>
  <c r="P472" i="13"/>
  <c r="P473" i="13"/>
  <c r="P474" i="13"/>
  <c r="P475" i="13"/>
  <c r="P476" i="13"/>
  <c r="P477" i="13"/>
  <c r="P478" i="13"/>
  <c r="P479" i="13"/>
  <c r="P480" i="13"/>
  <c r="P481" i="13"/>
  <c r="P482" i="13"/>
  <c r="P483" i="13"/>
  <c r="P484" i="13"/>
  <c r="P485" i="13"/>
  <c r="P486" i="13"/>
  <c r="P487" i="13"/>
  <c r="P488" i="13"/>
  <c r="P489" i="13"/>
  <c r="P490" i="13"/>
  <c r="P491" i="13"/>
  <c r="P492" i="13"/>
  <c r="P493" i="13"/>
  <c r="P494" i="13"/>
  <c r="P495" i="13"/>
  <c r="P496" i="13"/>
  <c r="P497" i="13"/>
  <c r="P498" i="13"/>
  <c r="P499" i="13"/>
  <c r="P500" i="13"/>
  <c r="P501" i="13"/>
  <c r="P502" i="13"/>
  <c r="P503" i="13"/>
  <c r="P504" i="13"/>
  <c r="P505" i="13"/>
  <c r="P506" i="13"/>
  <c r="P507" i="13"/>
  <c r="P508" i="13"/>
  <c r="P509" i="13"/>
  <c r="P510" i="13"/>
  <c r="P511" i="13"/>
  <c r="P512" i="13"/>
  <c r="P513" i="13"/>
  <c r="P514" i="13"/>
  <c r="P515" i="13"/>
  <c r="P516" i="13"/>
  <c r="P517" i="13"/>
  <c r="P518" i="13"/>
  <c r="P519" i="13"/>
  <c r="P520" i="13"/>
  <c r="P521" i="13"/>
  <c r="P522" i="13"/>
  <c r="P523" i="13"/>
  <c r="P524" i="13"/>
  <c r="P525" i="13"/>
  <c r="P526" i="13"/>
  <c r="P527" i="13"/>
  <c r="P528" i="13"/>
  <c r="P529" i="13"/>
  <c r="P530" i="13"/>
  <c r="P531" i="13"/>
  <c r="P532" i="13"/>
  <c r="P533" i="13"/>
  <c r="P534" i="13"/>
  <c r="P535" i="13"/>
  <c r="P536" i="13"/>
  <c r="P537" i="13"/>
  <c r="P538" i="13"/>
  <c r="P539" i="13"/>
  <c r="P540" i="13"/>
  <c r="P541" i="13"/>
  <c r="P542" i="13"/>
  <c r="P543" i="13"/>
  <c r="P544" i="13"/>
  <c r="P545" i="13"/>
  <c r="P546" i="13"/>
  <c r="P547" i="13"/>
  <c r="P548" i="13"/>
  <c r="P549" i="13"/>
  <c r="P550" i="13"/>
  <c r="P551" i="13"/>
  <c r="P552" i="13"/>
  <c r="P553" i="13"/>
  <c r="P554" i="13"/>
  <c r="P555" i="13"/>
  <c r="P556" i="13"/>
  <c r="P557" i="13"/>
  <c r="P558" i="13"/>
  <c r="P559" i="13"/>
  <c r="P560" i="13"/>
  <c r="P561" i="13"/>
  <c r="P562" i="13"/>
  <c r="P563" i="13"/>
  <c r="P564" i="13"/>
  <c r="P565" i="13"/>
  <c r="P566" i="13"/>
  <c r="P567" i="13"/>
  <c r="P568" i="13"/>
  <c r="P569" i="13"/>
  <c r="P570" i="13"/>
  <c r="P571" i="13"/>
  <c r="P572" i="13"/>
  <c r="P573" i="13"/>
  <c r="P574" i="13"/>
  <c r="P575" i="13"/>
  <c r="P576" i="13"/>
  <c r="P577" i="13"/>
  <c r="P578" i="13"/>
  <c r="P579" i="13"/>
  <c r="P580" i="13"/>
  <c r="P581" i="13"/>
  <c r="P582" i="13"/>
  <c r="P583" i="13"/>
  <c r="P584" i="13"/>
  <c r="P58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P606" i="13"/>
  <c r="P607" i="13"/>
  <c r="P608" i="13"/>
  <c r="P609" i="13"/>
  <c r="P610" i="13"/>
  <c r="P611" i="13"/>
  <c r="P612" i="13"/>
  <c r="P613" i="13"/>
  <c r="P614" i="13"/>
  <c r="P615" i="13"/>
  <c r="P616" i="13"/>
  <c r="P617" i="13"/>
  <c r="P618" i="13"/>
  <c r="P619" i="13"/>
  <c r="P620" i="13"/>
  <c r="P621" i="13"/>
  <c r="P622" i="13"/>
  <c r="P623" i="13"/>
  <c r="P624" i="13"/>
  <c r="P625" i="13"/>
  <c r="P626" i="13"/>
  <c r="P627" i="13"/>
  <c r="P628" i="13"/>
  <c r="P629" i="13"/>
  <c r="P630" i="13"/>
  <c r="P631" i="13"/>
  <c r="P632" i="13"/>
  <c r="P633" i="13"/>
  <c r="P634" i="13"/>
  <c r="P635" i="13"/>
  <c r="P636" i="13"/>
  <c r="P637" i="13"/>
  <c r="P638" i="13"/>
  <c r="P639" i="13"/>
  <c r="P640" i="13"/>
  <c r="P641" i="13"/>
  <c r="P642" i="13"/>
  <c r="P643" i="13"/>
  <c r="P644" i="13"/>
  <c r="P645" i="13"/>
  <c r="P646" i="13"/>
  <c r="P647" i="13"/>
  <c r="P648" i="13"/>
  <c r="P649" i="13"/>
  <c r="P650" i="13"/>
  <c r="P651" i="13"/>
  <c r="P652" i="13"/>
  <c r="P653" i="13"/>
  <c r="P654" i="13"/>
  <c r="P655" i="13"/>
  <c r="P656" i="13"/>
  <c r="P657" i="13"/>
  <c r="P658" i="13"/>
  <c r="P659" i="13"/>
  <c r="P660" i="13"/>
  <c r="P661" i="13"/>
  <c r="P662" i="13"/>
  <c r="P663" i="13"/>
  <c r="P664" i="13"/>
  <c r="P665" i="13"/>
  <c r="P666" i="13"/>
  <c r="P667" i="13"/>
  <c r="P668" i="13"/>
  <c r="P669" i="13"/>
  <c r="P670" i="13"/>
  <c r="P671" i="13"/>
  <c r="P672" i="13"/>
  <c r="P673" i="13"/>
  <c r="P674" i="13"/>
  <c r="P675" i="13"/>
  <c r="P676" i="13"/>
  <c r="P677" i="13"/>
  <c r="P678" i="13"/>
  <c r="P679" i="13"/>
  <c r="P680" i="13"/>
  <c r="P681" i="13"/>
  <c r="P682" i="13"/>
  <c r="P683" i="13"/>
  <c r="P684" i="13"/>
  <c r="P685" i="13"/>
  <c r="P686" i="13"/>
  <c r="P687" i="13"/>
  <c r="P688" i="13"/>
  <c r="P689" i="13"/>
  <c r="P690" i="13"/>
  <c r="P691" i="13"/>
  <c r="P692" i="13"/>
  <c r="P693" i="13"/>
  <c r="P694" i="13"/>
  <c r="P695" i="13"/>
  <c r="P696" i="13"/>
  <c r="P697" i="13"/>
  <c r="P698" i="13"/>
  <c r="P699" i="13"/>
  <c r="P700" i="13"/>
  <c r="P701" i="13"/>
  <c r="P702" i="13"/>
  <c r="P703" i="13"/>
  <c r="P704" i="13"/>
  <c r="P705" i="13"/>
  <c r="P706" i="13"/>
  <c r="P707" i="13"/>
  <c r="P708" i="13"/>
  <c r="P709" i="13"/>
  <c r="P710" i="13"/>
  <c r="P711" i="13"/>
  <c r="P712" i="13"/>
  <c r="P713" i="13"/>
  <c r="P714" i="13"/>
  <c r="P715" i="13"/>
  <c r="P716" i="13"/>
  <c r="P717" i="13"/>
  <c r="P718" i="13"/>
  <c r="P719" i="13"/>
  <c r="P720" i="13"/>
  <c r="P721" i="13"/>
  <c r="P722" i="13"/>
  <c r="P723" i="13"/>
  <c r="P724" i="13"/>
  <c r="P725" i="13"/>
  <c r="P726" i="13"/>
  <c r="P727" i="13"/>
  <c r="P728" i="13"/>
  <c r="P729" i="13"/>
  <c r="P730" i="13"/>
  <c r="P731" i="13"/>
  <c r="P732" i="13"/>
  <c r="P733" i="13"/>
  <c r="P734" i="13"/>
  <c r="P735" i="13"/>
  <c r="P736" i="13"/>
  <c r="P737" i="13"/>
  <c r="P738" i="13"/>
  <c r="P739" i="13"/>
  <c r="P740" i="13"/>
  <c r="P741" i="13"/>
  <c r="P742" i="13"/>
  <c r="P743" i="13"/>
  <c r="P744" i="13"/>
  <c r="P745" i="13"/>
  <c r="P746" i="13"/>
  <c r="P747" i="13"/>
  <c r="P748" i="13"/>
  <c r="P749" i="13"/>
  <c r="P750" i="13"/>
  <c r="P751" i="13"/>
  <c r="P752" i="13"/>
  <c r="P753" i="13"/>
  <c r="P754" i="13"/>
  <c r="P755" i="13"/>
  <c r="P756" i="13"/>
  <c r="P757" i="13"/>
  <c r="P758" i="13"/>
  <c r="P759" i="13"/>
  <c r="P760" i="13"/>
  <c r="P761" i="13"/>
  <c r="P762" i="13"/>
  <c r="P763" i="13"/>
  <c r="P764" i="13"/>
  <c r="P765" i="13"/>
  <c r="P766" i="13"/>
  <c r="P767" i="13"/>
  <c r="P768" i="13"/>
  <c r="P769" i="13"/>
  <c r="P770" i="13"/>
  <c r="P771" i="13"/>
  <c r="P772" i="13"/>
  <c r="P773" i="13"/>
  <c r="P774" i="13"/>
  <c r="P775" i="13"/>
  <c r="P776" i="13"/>
  <c r="P777" i="13"/>
  <c r="P778" i="13"/>
  <c r="P779" i="13"/>
  <c r="P780" i="13"/>
  <c r="P781" i="13"/>
  <c r="P782" i="13"/>
  <c r="P783" i="13"/>
  <c r="P784" i="13"/>
  <c r="P785" i="13"/>
  <c r="P786" i="13"/>
  <c r="P787" i="13"/>
  <c r="P788" i="13"/>
  <c r="P789" i="13"/>
  <c r="P790" i="13"/>
  <c r="P791" i="13"/>
  <c r="P792" i="13"/>
  <c r="P793" i="13"/>
  <c r="P794" i="13"/>
  <c r="P795" i="13"/>
  <c r="P796" i="13"/>
  <c r="P797" i="13"/>
  <c r="P798" i="13"/>
  <c r="P799" i="13"/>
  <c r="P800" i="13"/>
  <c r="P801" i="13"/>
  <c r="P802" i="13"/>
  <c r="P803" i="13"/>
  <c r="P804" i="13"/>
  <c r="P805" i="13"/>
  <c r="P806" i="13"/>
  <c r="P807" i="13"/>
  <c r="P808" i="13"/>
  <c r="P809" i="13"/>
  <c r="P810" i="13"/>
  <c r="P811" i="13"/>
  <c r="P812" i="13"/>
  <c r="P813" i="13"/>
  <c r="P814" i="13"/>
  <c r="P815" i="13"/>
  <c r="P816" i="13"/>
  <c r="P817" i="13"/>
  <c r="P818" i="13"/>
  <c r="P819" i="13"/>
  <c r="P820" i="13"/>
  <c r="P821" i="13"/>
  <c r="P822" i="13"/>
  <c r="P823" i="13"/>
  <c r="P824" i="13"/>
  <c r="P825" i="13"/>
  <c r="P826" i="13"/>
  <c r="P827" i="13"/>
  <c r="P828" i="13"/>
  <c r="P829" i="13"/>
  <c r="P830" i="13"/>
  <c r="P831" i="13"/>
  <c r="P832" i="13"/>
  <c r="P833" i="13"/>
  <c r="P834" i="13"/>
  <c r="P835" i="13"/>
  <c r="P836" i="13"/>
  <c r="P837" i="13"/>
  <c r="P838" i="13"/>
  <c r="P839" i="13"/>
  <c r="P840" i="13"/>
  <c r="P841" i="13"/>
  <c r="P842" i="13"/>
  <c r="P843" i="13"/>
  <c r="P844" i="13"/>
  <c r="P845" i="13"/>
  <c r="P846" i="13"/>
  <c r="P847" i="13"/>
  <c r="P848" i="13"/>
  <c r="P849" i="13"/>
  <c r="P850" i="13"/>
  <c r="P851" i="13"/>
  <c r="P852" i="13"/>
  <c r="P853" i="13"/>
  <c r="P854" i="13"/>
  <c r="P855" i="13"/>
  <c r="P856" i="13"/>
  <c r="P857" i="13"/>
  <c r="P858" i="13"/>
  <c r="P859" i="13"/>
  <c r="P860" i="13"/>
  <c r="P861" i="13"/>
  <c r="P862" i="13"/>
  <c r="P863" i="13"/>
  <c r="P864" i="13"/>
  <c r="P865" i="13"/>
  <c r="P866" i="13"/>
  <c r="P867" i="13"/>
  <c r="P868" i="13"/>
  <c r="P869" i="13"/>
  <c r="P870" i="13"/>
  <c r="P871" i="13"/>
  <c r="P872" i="13"/>
  <c r="P873" i="13"/>
  <c r="P874" i="13"/>
  <c r="P875" i="13"/>
  <c r="P876" i="13"/>
  <c r="P877" i="13"/>
  <c r="P878" i="13"/>
  <c r="P879" i="13"/>
  <c r="P880" i="13"/>
  <c r="P881" i="13"/>
  <c r="P882" i="13"/>
  <c r="P883" i="13"/>
  <c r="P884" i="13"/>
  <c r="P885" i="13"/>
  <c r="P886" i="13"/>
  <c r="P887" i="13"/>
  <c r="P888" i="13"/>
  <c r="P889" i="13"/>
  <c r="P890" i="13"/>
  <c r="P891" i="13"/>
  <c r="P892" i="13"/>
  <c r="P893" i="13"/>
  <c r="P894" i="13"/>
  <c r="P895" i="13"/>
  <c r="P896" i="13"/>
  <c r="P897" i="13"/>
  <c r="P898" i="13"/>
  <c r="P899" i="13"/>
  <c r="P900" i="13"/>
  <c r="P901" i="13"/>
  <c r="P902" i="13"/>
  <c r="P903" i="13"/>
  <c r="P904" i="13"/>
  <c r="P905" i="13"/>
  <c r="P906" i="13"/>
  <c r="P907" i="13"/>
  <c r="P908" i="13"/>
  <c r="P909" i="13"/>
  <c r="P910" i="13"/>
  <c r="P911" i="13"/>
  <c r="P912" i="13"/>
  <c r="P913" i="13"/>
  <c r="P914" i="13"/>
  <c r="P915" i="13"/>
  <c r="P916" i="13"/>
  <c r="P917" i="13"/>
  <c r="P918" i="13"/>
  <c r="P919" i="13"/>
  <c r="P920" i="13"/>
  <c r="P921" i="13"/>
  <c r="P922" i="13"/>
  <c r="P923" i="13"/>
  <c r="P924" i="13"/>
  <c r="P925" i="13"/>
  <c r="P926" i="13"/>
  <c r="P927" i="13"/>
  <c r="P928" i="13"/>
  <c r="P929" i="13"/>
  <c r="P930" i="13"/>
  <c r="P931" i="13"/>
  <c r="P932" i="13"/>
  <c r="P933" i="13"/>
  <c r="P934" i="13"/>
  <c r="P935" i="13"/>
  <c r="P936" i="13"/>
  <c r="P937" i="13"/>
  <c r="P938" i="13"/>
  <c r="P939" i="13"/>
  <c r="P940" i="13"/>
  <c r="P941" i="13"/>
  <c r="P942" i="13"/>
  <c r="P943" i="13"/>
  <c r="P944" i="13"/>
  <c r="P945" i="13"/>
  <c r="P946" i="13"/>
  <c r="P947" i="13"/>
  <c r="P948" i="13"/>
  <c r="P949" i="13"/>
  <c r="P950" i="13"/>
  <c r="P951" i="13"/>
  <c r="P952" i="13"/>
  <c r="P953" i="13"/>
  <c r="P954" i="13"/>
  <c r="P955" i="13"/>
  <c r="P956" i="13"/>
  <c r="P957" i="13"/>
  <c r="P958" i="13"/>
  <c r="P959" i="13"/>
  <c r="P960" i="13"/>
  <c r="P961" i="13"/>
  <c r="P962" i="13"/>
  <c r="P963" i="13"/>
  <c r="P964" i="13"/>
  <c r="P965" i="13"/>
  <c r="P966" i="13"/>
  <c r="P967" i="13"/>
  <c r="P968" i="13"/>
  <c r="P969" i="13"/>
  <c r="P970" i="13"/>
  <c r="P971" i="13"/>
  <c r="P972" i="13"/>
  <c r="P973" i="13"/>
  <c r="P974" i="13"/>
  <c r="P975" i="13"/>
  <c r="P976" i="13"/>
  <c r="P977" i="13"/>
  <c r="P978" i="13"/>
  <c r="P979" i="13"/>
  <c r="P980" i="13"/>
  <c r="P981" i="13"/>
  <c r="P982" i="13"/>
  <c r="P983" i="13"/>
  <c r="P984" i="13"/>
  <c r="P985" i="13"/>
  <c r="P986" i="13"/>
  <c r="P987" i="13"/>
  <c r="P988" i="13"/>
  <c r="P989" i="13"/>
  <c r="P990" i="13"/>
  <c r="P991" i="13"/>
  <c r="P992" i="13"/>
  <c r="P3" i="13"/>
  <c r="P2" i="13"/>
  <c r="Q2" i="13" s="1"/>
  <c r="O2" i="13"/>
  <c r="H556" i="4"/>
  <c r="S2" i="13"/>
  <c r="AB2" i="13" s="1" a="1"/>
  <c r="AB2" i="13" s="1"/>
  <c r="H544" i="4"/>
  <c r="H553" i="4"/>
  <c r="H554" i="4"/>
  <c r="H555" i="4"/>
  <c r="H557" i="4"/>
  <c r="H558" i="4"/>
  <c r="H560" i="4"/>
  <c r="H561" i="4"/>
  <c r="H545" i="4"/>
  <c r="H546" i="4"/>
  <c r="H547" i="4"/>
  <c r="H548" i="4"/>
  <c r="H549" i="4"/>
  <c r="H550" i="4"/>
  <c r="H551" i="4"/>
  <c r="H552" i="4"/>
  <c r="Y2" i="13" l="1"/>
  <c r="H541" i="4"/>
  <c r="Z2" i="13" l="1"/>
  <c r="W2" i="13" s="1"/>
  <c r="S992" i="13"/>
  <c r="Q992" i="13"/>
  <c r="Y992" i="13" s="1"/>
  <c r="V992" i="13"/>
  <c r="S991" i="13"/>
  <c r="Q991" i="13"/>
  <c r="V991" i="13"/>
  <c r="S990" i="13"/>
  <c r="Q990" i="13"/>
  <c r="V990" i="13"/>
  <c r="S989" i="13"/>
  <c r="Q989" i="13"/>
  <c r="V989" i="13"/>
  <c r="S988" i="13"/>
  <c r="Q988" i="13"/>
  <c r="Y988" i="13" s="1"/>
  <c r="V988" i="13"/>
  <c r="S987" i="13"/>
  <c r="AB987" i="13" s="1" a="1"/>
  <c r="AB987" i="13" s="1"/>
  <c r="Q987" i="13"/>
  <c r="V987" i="13"/>
  <c r="S986" i="13"/>
  <c r="Q986" i="13"/>
  <c r="V986" i="13"/>
  <c r="S985" i="13"/>
  <c r="Q985" i="13"/>
  <c r="V985" i="13"/>
  <c r="S984" i="13"/>
  <c r="Q984" i="13"/>
  <c r="V984" i="13"/>
  <c r="S983" i="13"/>
  <c r="Q983" i="13"/>
  <c r="V983" i="13"/>
  <c r="S982" i="13"/>
  <c r="Q982" i="13"/>
  <c r="V982" i="13"/>
  <c r="S981" i="13"/>
  <c r="Q981" i="13"/>
  <c r="V981" i="13"/>
  <c r="S980" i="13"/>
  <c r="Q980" i="13"/>
  <c r="Y980" i="13" s="1"/>
  <c r="V980" i="13"/>
  <c r="S979" i="13"/>
  <c r="Q979" i="13"/>
  <c r="V979" i="13"/>
  <c r="S978" i="13"/>
  <c r="Q978" i="13"/>
  <c r="V978" i="13"/>
  <c r="S977" i="13"/>
  <c r="Q977" i="13"/>
  <c r="V977" i="13"/>
  <c r="S976" i="13"/>
  <c r="Q976" i="13"/>
  <c r="V976" i="13"/>
  <c r="S975" i="13"/>
  <c r="Q975" i="13"/>
  <c r="V975" i="13"/>
  <c r="S974" i="13"/>
  <c r="Q974" i="13"/>
  <c r="V974" i="13"/>
  <c r="S973" i="13"/>
  <c r="Q973" i="13"/>
  <c r="V973" i="13"/>
  <c r="S972" i="13"/>
  <c r="Q972" i="13"/>
  <c r="Y972" i="13" s="1"/>
  <c r="V972" i="13"/>
  <c r="S971" i="13"/>
  <c r="Q971" i="13"/>
  <c r="V971" i="13"/>
  <c r="S970" i="13"/>
  <c r="Q970" i="13"/>
  <c r="V970" i="13"/>
  <c r="S969" i="13"/>
  <c r="Q969" i="13"/>
  <c r="V969" i="13"/>
  <c r="S968" i="13"/>
  <c r="Q968" i="13"/>
  <c r="V968" i="13"/>
  <c r="S967" i="13"/>
  <c r="Q967" i="13"/>
  <c r="V967" i="13"/>
  <c r="S966" i="13"/>
  <c r="Q966" i="13"/>
  <c r="V966" i="13"/>
  <c r="S965" i="13"/>
  <c r="Q965" i="13"/>
  <c r="V965" i="13"/>
  <c r="S964" i="13"/>
  <c r="Q964" i="13"/>
  <c r="Y964" i="13" s="1"/>
  <c r="V964" i="13"/>
  <c r="S963" i="13"/>
  <c r="Q963" i="13"/>
  <c r="V963" i="13"/>
  <c r="S962" i="13"/>
  <c r="Q962" i="13"/>
  <c r="V962" i="13"/>
  <c r="S961" i="13"/>
  <c r="Q961" i="13"/>
  <c r="V961" i="13"/>
  <c r="S960" i="13"/>
  <c r="Q960" i="13"/>
  <c r="V960" i="13"/>
  <c r="S959" i="13"/>
  <c r="Q959" i="13"/>
  <c r="V959" i="13"/>
  <c r="S958" i="13"/>
  <c r="Q958" i="13"/>
  <c r="V958" i="13"/>
  <c r="S957" i="13"/>
  <c r="Q957" i="13"/>
  <c r="V957" i="13"/>
  <c r="S956" i="13"/>
  <c r="Q956" i="13"/>
  <c r="Y956" i="13" s="1"/>
  <c r="V956" i="13"/>
  <c r="S955" i="13"/>
  <c r="Q955" i="13"/>
  <c r="V955" i="13"/>
  <c r="S954" i="13"/>
  <c r="Q954" i="13"/>
  <c r="V954" i="13"/>
  <c r="S953" i="13"/>
  <c r="Q953" i="13"/>
  <c r="V953" i="13"/>
  <c r="S952" i="13"/>
  <c r="Q952" i="13"/>
  <c r="V952" i="13"/>
  <c r="S951" i="13"/>
  <c r="Q951" i="13"/>
  <c r="V951" i="13"/>
  <c r="S950" i="13"/>
  <c r="Q950" i="13"/>
  <c r="V950" i="13"/>
  <c r="S949" i="13"/>
  <c r="Q949" i="13"/>
  <c r="V949" i="13"/>
  <c r="S948" i="13"/>
  <c r="Q948" i="13"/>
  <c r="Y948" i="13" s="1"/>
  <c r="V948" i="13"/>
  <c r="S947" i="13"/>
  <c r="Q947" i="13"/>
  <c r="V947" i="13"/>
  <c r="S946" i="13"/>
  <c r="Q946" i="13"/>
  <c r="V946" i="13"/>
  <c r="S945" i="13"/>
  <c r="Q945" i="13"/>
  <c r="V945" i="13"/>
  <c r="S944" i="13"/>
  <c r="Q944" i="13"/>
  <c r="V944" i="13"/>
  <c r="S943" i="13"/>
  <c r="Q943" i="13"/>
  <c r="V943" i="13"/>
  <c r="S942" i="13"/>
  <c r="Q942" i="13"/>
  <c r="V942" i="13"/>
  <c r="S941" i="13"/>
  <c r="Q941" i="13"/>
  <c r="V941" i="13"/>
  <c r="S940" i="13"/>
  <c r="Q940" i="13"/>
  <c r="Y940" i="13" s="1"/>
  <c r="V940" i="13"/>
  <c r="S939" i="13"/>
  <c r="Q939" i="13"/>
  <c r="V939" i="13"/>
  <c r="S938" i="13"/>
  <c r="Q938" i="13"/>
  <c r="V938" i="13"/>
  <c r="S937" i="13"/>
  <c r="Q937" i="13"/>
  <c r="V937" i="13"/>
  <c r="S936" i="13"/>
  <c r="Q936" i="13"/>
  <c r="V936" i="13"/>
  <c r="S935" i="13"/>
  <c r="Q935" i="13"/>
  <c r="V935" i="13"/>
  <c r="S934" i="13"/>
  <c r="Q934" i="13"/>
  <c r="V934" i="13"/>
  <c r="S933" i="13"/>
  <c r="Q933" i="13"/>
  <c r="V933" i="13"/>
  <c r="S932" i="13"/>
  <c r="Q932" i="13"/>
  <c r="Y932" i="13" s="1"/>
  <c r="V932" i="13"/>
  <c r="S931" i="13"/>
  <c r="Q931" i="13"/>
  <c r="V931" i="13"/>
  <c r="S930" i="13"/>
  <c r="Q930" i="13"/>
  <c r="V930" i="13"/>
  <c r="S929" i="13"/>
  <c r="Q929" i="13"/>
  <c r="V929" i="13"/>
  <c r="S928" i="13"/>
  <c r="Q928" i="13"/>
  <c r="V928" i="13"/>
  <c r="S927" i="13"/>
  <c r="Q927" i="13"/>
  <c r="V927" i="13"/>
  <c r="S926" i="13"/>
  <c r="Q926" i="13"/>
  <c r="V926" i="13"/>
  <c r="S925" i="13"/>
  <c r="Q925" i="13"/>
  <c r="V925" i="13"/>
  <c r="S924" i="13"/>
  <c r="Q924" i="13"/>
  <c r="Y924" i="13" s="1"/>
  <c r="V924" i="13"/>
  <c r="S923" i="13"/>
  <c r="Q923" i="13"/>
  <c r="V923" i="13"/>
  <c r="S922" i="13"/>
  <c r="Q922" i="13"/>
  <c r="V922" i="13"/>
  <c r="S921" i="13"/>
  <c r="Q921" i="13"/>
  <c r="V921" i="13"/>
  <c r="S920" i="13"/>
  <c r="Q920" i="13"/>
  <c r="V920" i="13"/>
  <c r="S919" i="13"/>
  <c r="Q919" i="13"/>
  <c r="V919" i="13"/>
  <c r="S918" i="13"/>
  <c r="Q918" i="13"/>
  <c r="V918" i="13"/>
  <c r="S917" i="13"/>
  <c r="Q917" i="13"/>
  <c r="V917" i="13"/>
  <c r="S916" i="13"/>
  <c r="Q916" i="13"/>
  <c r="Y916" i="13" s="1"/>
  <c r="V916" i="13"/>
  <c r="S915" i="13"/>
  <c r="Q915" i="13"/>
  <c r="V915" i="13"/>
  <c r="S914" i="13"/>
  <c r="Q914" i="13"/>
  <c r="V914" i="13"/>
  <c r="S913" i="13"/>
  <c r="Q913" i="13"/>
  <c r="V913" i="13"/>
  <c r="S912" i="13"/>
  <c r="Q912" i="13"/>
  <c r="V912" i="13"/>
  <c r="S911" i="13"/>
  <c r="Q911" i="13"/>
  <c r="V911" i="13"/>
  <c r="S910" i="13"/>
  <c r="Q910" i="13"/>
  <c r="V910" i="13"/>
  <c r="S909" i="13"/>
  <c r="Q909" i="13"/>
  <c r="V909" i="13"/>
  <c r="S908" i="13"/>
  <c r="Q908" i="13"/>
  <c r="Y908" i="13" s="1"/>
  <c r="V908" i="13"/>
  <c r="S907" i="13"/>
  <c r="Q907" i="13"/>
  <c r="V907" i="13"/>
  <c r="S906" i="13"/>
  <c r="Q906" i="13"/>
  <c r="V906" i="13"/>
  <c r="S905" i="13"/>
  <c r="Q905" i="13"/>
  <c r="V905" i="13"/>
  <c r="S904" i="13"/>
  <c r="Q904" i="13"/>
  <c r="V904" i="13"/>
  <c r="S903" i="13"/>
  <c r="Q903" i="13"/>
  <c r="V903" i="13"/>
  <c r="S902" i="13"/>
  <c r="Q902" i="13"/>
  <c r="V902" i="13"/>
  <c r="S901" i="13"/>
  <c r="Q901" i="13"/>
  <c r="V901" i="13"/>
  <c r="S900" i="13"/>
  <c r="Q900" i="13"/>
  <c r="Y900" i="13" s="1"/>
  <c r="V900" i="13"/>
  <c r="S899" i="13"/>
  <c r="Q899" i="13"/>
  <c r="V899" i="13"/>
  <c r="S898" i="13"/>
  <c r="Q898" i="13"/>
  <c r="V898" i="13"/>
  <c r="S897" i="13"/>
  <c r="Q897" i="13"/>
  <c r="V897" i="13"/>
  <c r="S896" i="13"/>
  <c r="Q896" i="13"/>
  <c r="V896" i="13"/>
  <c r="S895" i="13"/>
  <c r="Q895" i="13"/>
  <c r="V895" i="13"/>
  <c r="S894" i="13"/>
  <c r="Q894" i="13"/>
  <c r="V894" i="13"/>
  <c r="S893" i="13"/>
  <c r="Q893" i="13"/>
  <c r="V893" i="13"/>
  <c r="S892" i="13"/>
  <c r="Q892" i="13"/>
  <c r="Y892" i="13" s="1"/>
  <c r="V892" i="13"/>
  <c r="S891" i="13"/>
  <c r="Q891" i="13"/>
  <c r="V891" i="13"/>
  <c r="S890" i="13"/>
  <c r="Q890" i="13"/>
  <c r="V890" i="13"/>
  <c r="S889" i="13"/>
  <c r="Q889" i="13"/>
  <c r="V889" i="13"/>
  <c r="S888" i="13"/>
  <c r="Q888" i="13"/>
  <c r="V888" i="13"/>
  <c r="S887" i="13"/>
  <c r="Q887" i="13"/>
  <c r="V887" i="13"/>
  <c r="S886" i="13"/>
  <c r="Q886" i="13"/>
  <c r="V886" i="13"/>
  <c r="S885" i="13"/>
  <c r="Q885" i="13"/>
  <c r="V885" i="13"/>
  <c r="S884" i="13"/>
  <c r="Q884" i="13"/>
  <c r="Y884" i="13" s="1"/>
  <c r="V884" i="13"/>
  <c r="S883" i="13"/>
  <c r="Q883" i="13"/>
  <c r="V883" i="13"/>
  <c r="S882" i="13"/>
  <c r="Q882" i="13"/>
  <c r="V882" i="13"/>
  <c r="S881" i="13"/>
  <c r="Q881" i="13"/>
  <c r="V881" i="13"/>
  <c r="S880" i="13"/>
  <c r="Q880" i="13"/>
  <c r="V880" i="13"/>
  <c r="S879" i="13"/>
  <c r="Q879" i="13"/>
  <c r="V879" i="13"/>
  <c r="S878" i="13"/>
  <c r="Q878" i="13"/>
  <c r="V878" i="13"/>
  <c r="S877" i="13"/>
  <c r="Q877" i="13"/>
  <c r="V877" i="13"/>
  <c r="S876" i="13"/>
  <c r="Q876" i="13"/>
  <c r="Y876" i="13" s="1"/>
  <c r="V876" i="13"/>
  <c r="S875" i="13"/>
  <c r="Q875" i="13"/>
  <c r="V875" i="13"/>
  <c r="S874" i="13"/>
  <c r="Q874" i="13"/>
  <c r="V874" i="13"/>
  <c r="S873" i="13"/>
  <c r="Q873" i="13"/>
  <c r="V873" i="13"/>
  <c r="S872" i="13"/>
  <c r="Q872" i="13"/>
  <c r="V872" i="13"/>
  <c r="S871" i="13"/>
  <c r="Q871" i="13"/>
  <c r="V871" i="13"/>
  <c r="S870" i="13"/>
  <c r="Q870" i="13"/>
  <c r="V870" i="13"/>
  <c r="S869" i="13"/>
  <c r="Q869" i="13"/>
  <c r="V869" i="13"/>
  <c r="S868" i="13"/>
  <c r="Q868" i="13"/>
  <c r="Y868" i="13" s="1"/>
  <c r="V868" i="13"/>
  <c r="S867" i="13"/>
  <c r="Q867" i="13"/>
  <c r="V867" i="13"/>
  <c r="S866" i="13"/>
  <c r="Q866" i="13"/>
  <c r="V866" i="13"/>
  <c r="S865" i="13"/>
  <c r="Q865" i="13"/>
  <c r="V865" i="13"/>
  <c r="S864" i="13"/>
  <c r="Q864" i="13"/>
  <c r="V864" i="13"/>
  <c r="S863" i="13"/>
  <c r="Q863" i="13"/>
  <c r="V863" i="13"/>
  <c r="S862" i="13"/>
  <c r="Q862" i="13"/>
  <c r="V862" i="13"/>
  <c r="S861" i="13"/>
  <c r="Q861" i="13"/>
  <c r="V861" i="13"/>
  <c r="S860" i="13"/>
  <c r="Q860" i="13"/>
  <c r="Y860" i="13" s="1"/>
  <c r="V860" i="13"/>
  <c r="S859" i="13"/>
  <c r="Q859" i="13"/>
  <c r="V859" i="13"/>
  <c r="S858" i="13"/>
  <c r="Q858" i="13"/>
  <c r="V858" i="13"/>
  <c r="S857" i="13"/>
  <c r="Q857" i="13"/>
  <c r="V857" i="13"/>
  <c r="S856" i="13"/>
  <c r="Q856" i="13"/>
  <c r="V856" i="13"/>
  <c r="S855" i="13"/>
  <c r="Q855" i="13"/>
  <c r="V855" i="13"/>
  <c r="S854" i="13"/>
  <c r="Q854" i="13"/>
  <c r="V854" i="13"/>
  <c r="S853" i="13"/>
  <c r="Q853" i="13"/>
  <c r="V853" i="13"/>
  <c r="S852" i="13"/>
  <c r="Q852" i="13"/>
  <c r="Y852" i="13" s="1"/>
  <c r="V852" i="13"/>
  <c r="S851" i="13"/>
  <c r="Q851" i="13"/>
  <c r="V851" i="13"/>
  <c r="S850" i="13"/>
  <c r="Q850" i="13"/>
  <c r="V850" i="13"/>
  <c r="S849" i="13"/>
  <c r="Q849" i="13"/>
  <c r="V849" i="13"/>
  <c r="S848" i="13"/>
  <c r="Q848" i="13"/>
  <c r="V848" i="13"/>
  <c r="S847" i="13"/>
  <c r="Q847" i="13"/>
  <c r="V847" i="13"/>
  <c r="S846" i="13"/>
  <c r="Q846" i="13"/>
  <c r="V846" i="13"/>
  <c r="S845" i="13"/>
  <c r="Q845" i="13"/>
  <c r="V845" i="13"/>
  <c r="S844" i="13"/>
  <c r="Q844" i="13"/>
  <c r="Y844" i="13" s="1"/>
  <c r="V844" i="13"/>
  <c r="S843" i="13"/>
  <c r="Q843" i="13"/>
  <c r="V843" i="13"/>
  <c r="S842" i="13"/>
  <c r="Q842" i="13"/>
  <c r="V842" i="13"/>
  <c r="S841" i="13"/>
  <c r="Q841" i="13"/>
  <c r="V841" i="13"/>
  <c r="S840" i="13"/>
  <c r="Q840" i="13"/>
  <c r="V840" i="13"/>
  <c r="S839" i="13"/>
  <c r="Q839" i="13"/>
  <c r="V839" i="13"/>
  <c r="S838" i="13"/>
  <c r="Q838" i="13"/>
  <c r="V838" i="13"/>
  <c r="S837" i="13"/>
  <c r="Q837" i="13"/>
  <c r="V837" i="13"/>
  <c r="S836" i="13"/>
  <c r="Q836" i="13"/>
  <c r="Y836" i="13" s="1"/>
  <c r="V836" i="13"/>
  <c r="S835" i="13"/>
  <c r="Q835" i="13"/>
  <c r="V835" i="13"/>
  <c r="S834" i="13"/>
  <c r="Q834" i="13"/>
  <c r="V834" i="13"/>
  <c r="S833" i="13"/>
  <c r="Q833" i="13"/>
  <c r="V833" i="13"/>
  <c r="S832" i="13"/>
  <c r="Q832" i="13"/>
  <c r="V832" i="13"/>
  <c r="S831" i="13"/>
  <c r="Q831" i="13"/>
  <c r="V831" i="13"/>
  <c r="S830" i="13"/>
  <c r="Q830" i="13"/>
  <c r="V830" i="13"/>
  <c r="S829" i="13"/>
  <c r="Q829" i="13"/>
  <c r="V829" i="13"/>
  <c r="S828" i="13"/>
  <c r="Q828" i="13"/>
  <c r="Y828" i="13" s="1"/>
  <c r="V828" i="13"/>
  <c r="S827" i="13"/>
  <c r="Q827" i="13"/>
  <c r="V827" i="13"/>
  <c r="S826" i="13"/>
  <c r="Q826" i="13"/>
  <c r="V826" i="13"/>
  <c r="S825" i="13"/>
  <c r="Q825" i="13"/>
  <c r="V825" i="13"/>
  <c r="S824" i="13"/>
  <c r="Q824" i="13"/>
  <c r="V824" i="13"/>
  <c r="S823" i="13"/>
  <c r="Q823" i="13"/>
  <c r="V823" i="13"/>
  <c r="S822" i="13"/>
  <c r="Q822" i="13"/>
  <c r="V822" i="13"/>
  <c r="S821" i="13"/>
  <c r="Q821" i="13"/>
  <c r="V821" i="13"/>
  <c r="S820" i="13"/>
  <c r="Q820" i="13"/>
  <c r="Y820" i="13" s="1"/>
  <c r="V820" i="13"/>
  <c r="S819" i="13"/>
  <c r="Q819" i="13"/>
  <c r="V819" i="13"/>
  <c r="S818" i="13"/>
  <c r="Q818" i="13"/>
  <c r="V818" i="13"/>
  <c r="S817" i="13"/>
  <c r="Q817" i="13"/>
  <c r="V817" i="13"/>
  <c r="S816" i="13"/>
  <c r="Q816" i="13"/>
  <c r="V816" i="13"/>
  <c r="S815" i="13"/>
  <c r="Q815" i="13"/>
  <c r="V815" i="13"/>
  <c r="S814" i="13"/>
  <c r="Q814" i="13"/>
  <c r="V814" i="13"/>
  <c r="S813" i="13"/>
  <c r="Q813" i="13"/>
  <c r="V813" i="13"/>
  <c r="S812" i="13"/>
  <c r="Q812" i="13"/>
  <c r="Y812" i="13" s="1"/>
  <c r="V812" i="13"/>
  <c r="S811" i="13"/>
  <c r="Q811" i="13"/>
  <c r="V811" i="13"/>
  <c r="S810" i="13"/>
  <c r="Q810" i="13"/>
  <c r="V810" i="13"/>
  <c r="S809" i="13"/>
  <c r="Q809" i="13"/>
  <c r="V809" i="13"/>
  <c r="S808" i="13"/>
  <c r="Q808" i="13"/>
  <c r="V808" i="13"/>
  <c r="S807" i="13"/>
  <c r="Q807" i="13"/>
  <c r="V807" i="13"/>
  <c r="S806" i="13"/>
  <c r="Q806" i="13"/>
  <c r="V806" i="13"/>
  <c r="S805" i="13"/>
  <c r="Q805" i="13"/>
  <c r="V805" i="13"/>
  <c r="S804" i="13"/>
  <c r="Q804" i="13"/>
  <c r="Y804" i="13" s="1"/>
  <c r="V804" i="13"/>
  <c r="S803" i="13"/>
  <c r="Q803" i="13"/>
  <c r="V803" i="13"/>
  <c r="S802" i="13"/>
  <c r="Q802" i="13"/>
  <c r="V802" i="13"/>
  <c r="S801" i="13"/>
  <c r="Q801" i="13"/>
  <c r="V801" i="13"/>
  <c r="S800" i="13"/>
  <c r="Q800" i="13"/>
  <c r="V800" i="13"/>
  <c r="S799" i="13"/>
  <c r="Q799" i="13"/>
  <c r="V799" i="13"/>
  <c r="S798" i="13"/>
  <c r="Q798" i="13"/>
  <c r="V798" i="13"/>
  <c r="S797" i="13"/>
  <c r="Q797" i="13"/>
  <c r="V797" i="13"/>
  <c r="S796" i="13"/>
  <c r="Q796" i="13"/>
  <c r="Y796" i="13" s="1"/>
  <c r="V796" i="13"/>
  <c r="S795" i="13"/>
  <c r="Q795" i="13"/>
  <c r="V795" i="13"/>
  <c r="S794" i="13"/>
  <c r="Q794" i="13"/>
  <c r="V794" i="13"/>
  <c r="S793" i="13"/>
  <c r="Q793" i="13"/>
  <c r="V793" i="13"/>
  <c r="S792" i="13"/>
  <c r="Q792" i="13"/>
  <c r="V792" i="13"/>
  <c r="S791" i="13"/>
  <c r="Q791" i="13"/>
  <c r="V791" i="13"/>
  <c r="S790" i="13"/>
  <c r="Q790" i="13"/>
  <c r="V790" i="13"/>
  <c r="S789" i="13"/>
  <c r="Q789" i="13"/>
  <c r="V789" i="13"/>
  <c r="S788" i="13"/>
  <c r="Q788" i="13"/>
  <c r="Y788" i="13" s="1"/>
  <c r="V788" i="13"/>
  <c r="S787" i="13"/>
  <c r="Q787" i="13"/>
  <c r="V787" i="13"/>
  <c r="S786" i="13"/>
  <c r="Q786" i="13"/>
  <c r="V786" i="13"/>
  <c r="S785" i="13"/>
  <c r="Q785" i="13"/>
  <c r="V785" i="13"/>
  <c r="S784" i="13"/>
  <c r="Q784" i="13"/>
  <c r="V784" i="13"/>
  <c r="S783" i="13"/>
  <c r="Q783" i="13"/>
  <c r="V783" i="13"/>
  <c r="S782" i="13"/>
  <c r="Q782" i="13"/>
  <c r="V782" i="13"/>
  <c r="S781" i="13"/>
  <c r="Q781" i="13"/>
  <c r="V781" i="13"/>
  <c r="S780" i="13"/>
  <c r="Q780" i="13"/>
  <c r="Y780" i="13" s="1"/>
  <c r="V780" i="13"/>
  <c r="S779" i="13"/>
  <c r="Q779" i="13"/>
  <c r="V779" i="13"/>
  <c r="S778" i="13"/>
  <c r="Q778" i="13"/>
  <c r="V778" i="13"/>
  <c r="S777" i="13"/>
  <c r="Q777" i="13"/>
  <c r="V777" i="13"/>
  <c r="S776" i="13"/>
  <c r="Q776" i="13"/>
  <c r="V776" i="13"/>
  <c r="S775" i="13"/>
  <c r="Q775" i="13"/>
  <c r="V775" i="13"/>
  <c r="S774" i="13"/>
  <c r="Q774" i="13"/>
  <c r="V774" i="13"/>
  <c r="S773" i="13"/>
  <c r="Q773" i="13"/>
  <c r="V773" i="13"/>
  <c r="S772" i="13"/>
  <c r="Q772" i="13"/>
  <c r="Y772" i="13" s="1"/>
  <c r="V772" i="13"/>
  <c r="S771" i="13"/>
  <c r="Q771" i="13"/>
  <c r="V771" i="13"/>
  <c r="S770" i="13"/>
  <c r="Q770" i="13"/>
  <c r="V770" i="13"/>
  <c r="S769" i="13"/>
  <c r="Q769" i="13"/>
  <c r="V769" i="13"/>
  <c r="S768" i="13"/>
  <c r="Q768" i="13"/>
  <c r="V768" i="13"/>
  <c r="S767" i="13"/>
  <c r="Q767" i="13"/>
  <c r="V767" i="13"/>
  <c r="S766" i="13"/>
  <c r="Q766" i="13"/>
  <c r="V766" i="13"/>
  <c r="S765" i="13"/>
  <c r="Q765" i="13"/>
  <c r="V765" i="13"/>
  <c r="S764" i="13"/>
  <c r="Q764" i="13"/>
  <c r="Y764" i="13" s="1"/>
  <c r="V764" i="13"/>
  <c r="S763" i="13"/>
  <c r="Q763" i="13"/>
  <c r="V763" i="13"/>
  <c r="S762" i="13"/>
  <c r="Q762" i="13"/>
  <c r="V762" i="13"/>
  <c r="S761" i="13"/>
  <c r="Q761" i="13"/>
  <c r="V761" i="13"/>
  <c r="S760" i="13"/>
  <c r="Q760" i="13"/>
  <c r="V760" i="13"/>
  <c r="S759" i="13"/>
  <c r="Q759" i="13"/>
  <c r="V759" i="13"/>
  <c r="S758" i="13"/>
  <c r="Q758" i="13"/>
  <c r="V758" i="13"/>
  <c r="S757" i="13"/>
  <c r="Q757" i="13"/>
  <c r="V757" i="13"/>
  <c r="S756" i="13"/>
  <c r="Q756" i="13"/>
  <c r="Y756" i="13" s="1"/>
  <c r="V756" i="13"/>
  <c r="S755" i="13"/>
  <c r="Q755" i="13"/>
  <c r="V755" i="13"/>
  <c r="S754" i="13"/>
  <c r="Q754" i="13"/>
  <c r="V754" i="13"/>
  <c r="S753" i="13"/>
  <c r="Q753" i="13"/>
  <c r="V753" i="13"/>
  <c r="S752" i="13"/>
  <c r="Q752" i="13"/>
  <c r="V752" i="13"/>
  <c r="S751" i="13"/>
  <c r="Q751" i="13"/>
  <c r="V751" i="13"/>
  <c r="S750" i="13"/>
  <c r="Q750" i="13"/>
  <c r="V750" i="13"/>
  <c r="S749" i="13"/>
  <c r="Q749" i="13"/>
  <c r="V749" i="13"/>
  <c r="S748" i="13"/>
  <c r="Q748" i="13"/>
  <c r="Y748" i="13" s="1"/>
  <c r="V748" i="13"/>
  <c r="S747" i="13"/>
  <c r="Q747" i="13"/>
  <c r="V747" i="13"/>
  <c r="S746" i="13"/>
  <c r="Q746" i="13"/>
  <c r="V746" i="13"/>
  <c r="S745" i="13"/>
  <c r="Q745" i="13"/>
  <c r="V745" i="13"/>
  <c r="S744" i="13"/>
  <c r="Q744" i="13"/>
  <c r="V744" i="13"/>
  <c r="S743" i="13"/>
  <c r="Q743" i="13"/>
  <c r="V743" i="13"/>
  <c r="S742" i="13"/>
  <c r="Q742" i="13"/>
  <c r="V742" i="13"/>
  <c r="S741" i="13"/>
  <c r="Q741" i="13"/>
  <c r="V741" i="13"/>
  <c r="S740" i="13"/>
  <c r="Q740" i="13"/>
  <c r="Y740" i="13" s="1"/>
  <c r="V740" i="13"/>
  <c r="S739" i="13"/>
  <c r="Q739" i="13"/>
  <c r="V739" i="13"/>
  <c r="S738" i="13"/>
  <c r="Q738" i="13"/>
  <c r="V738" i="13"/>
  <c r="S737" i="13"/>
  <c r="Q737" i="13"/>
  <c r="V737" i="13"/>
  <c r="S736" i="13"/>
  <c r="Q736" i="13"/>
  <c r="V736" i="13"/>
  <c r="S735" i="13"/>
  <c r="Q735" i="13"/>
  <c r="V735" i="13"/>
  <c r="S734" i="13"/>
  <c r="Q734" i="13"/>
  <c r="V734" i="13"/>
  <c r="S733" i="13"/>
  <c r="Q733" i="13"/>
  <c r="V733" i="13"/>
  <c r="S732" i="13"/>
  <c r="Q732" i="13"/>
  <c r="Y732" i="13" s="1"/>
  <c r="V732" i="13"/>
  <c r="S731" i="13"/>
  <c r="Q731" i="13"/>
  <c r="V731" i="13"/>
  <c r="S730" i="13"/>
  <c r="Q730" i="13"/>
  <c r="V730" i="13"/>
  <c r="S729" i="13"/>
  <c r="Q729" i="13"/>
  <c r="V729" i="13"/>
  <c r="S728" i="13"/>
  <c r="Q728" i="13"/>
  <c r="V728" i="13"/>
  <c r="S727" i="13"/>
  <c r="Q727" i="13"/>
  <c r="V727" i="13"/>
  <c r="S726" i="13"/>
  <c r="Q726" i="13"/>
  <c r="V726" i="13"/>
  <c r="S725" i="13"/>
  <c r="Q725" i="13"/>
  <c r="V725" i="13"/>
  <c r="S724" i="13"/>
  <c r="Q724" i="13"/>
  <c r="Y724" i="13" s="1"/>
  <c r="V724" i="13"/>
  <c r="S723" i="13"/>
  <c r="Q723" i="13"/>
  <c r="V723" i="13"/>
  <c r="S722" i="13"/>
  <c r="Q722" i="13"/>
  <c r="Y722" i="13" s="1"/>
  <c r="V722" i="13"/>
  <c r="S721" i="13"/>
  <c r="Q721" i="13"/>
  <c r="V721" i="13"/>
  <c r="S720" i="13"/>
  <c r="Q720" i="13"/>
  <c r="V720" i="13"/>
  <c r="S719" i="13"/>
  <c r="Q719" i="13"/>
  <c r="V719" i="13"/>
  <c r="S718" i="13"/>
  <c r="Q718" i="13"/>
  <c r="V718" i="13"/>
  <c r="S717" i="13"/>
  <c r="Q717" i="13"/>
  <c r="V717" i="13"/>
  <c r="S716" i="13"/>
  <c r="Q716" i="13"/>
  <c r="Y716" i="13" s="1"/>
  <c r="V716" i="13"/>
  <c r="S715" i="13"/>
  <c r="Q715" i="13"/>
  <c r="V715" i="13"/>
  <c r="S714" i="13"/>
  <c r="Q714" i="13"/>
  <c r="Y714" i="13" s="1"/>
  <c r="V714" i="13"/>
  <c r="S713" i="13"/>
  <c r="Q713" i="13"/>
  <c r="V713" i="13"/>
  <c r="S712" i="13"/>
  <c r="Q712" i="13"/>
  <c r="V712" i="13"/>
  <c r="S711" i="13"/>
  <c r="Q711" i="13"/>
  <c r="V711" i="13"/>
  <c r="S710" i="13"/>
  <c r="Q710" i="13"/>
  <c r="V710" i="13"/>
  <c r="S709" i="13"/>
  <c r="Q709" i="13"/>
  <c r="V709" i="13"/>
  <c r="S708" i="13"/>
  <c r="Q708" i="13"/>
  <c r="Y708" i="13" s="1"/>
  <c r="V708" i="13"/>
  <c r="S707" i="13"/>
  <c r="Q707" i="13"/>
  <c r="V707" i="13"/>
  <c r="S706" i="13"/>
  <c r="Q706" i="13"/>
  <c r="Y706" i="13" s="1"/>
  <c r="V706" i="13"/>
  <c r="S705" i="13"/>
  <c r="Q705" i="13"/>
  <c r="V705" i="13"/>
  <c r="S704" i="13"/>
  <c r="Q704" i="13"/>
  <c r="V704" i="13"/>
  <c r="S703" i="13"/>
  <c r="Q703" i="13"/>
  <c r="V703" i="13"/>
  <c r="S702" i="13"/>
  <c r="Q702" i="13"/>
  <c r="V702" i="13"/>
  <c r="S701" i="13"/>
  <c r="Q701" i="13"/>
  <c r="V701" i="13"/>
  <c r="S700" i="13"/>
  <c r="Q700" i="13"/>
  <c r="Y700" i="13" s="1"/>
  <c r="V700" i="13"/>
  <c r="S699" i="13"/>
  <c r="Q699" i="13"/>
  <c r="V699" i="13"/>
  <c r="S698" i="13"/>
  <c r="Q698" i="13"/>
  <c r="Y698" i="13" s="1"/>
  <c r="V698" i="13"/>
  <c r="S697" i="13"/>
  <c r="Q697" i="13"/>
  <c r="V697" i="13"/>
  <c r="S696" i="13"/>
  <c r="Q696" i="13"/>
  <c r="V696" i="13"/>
  <c r="S695" i="13"/>
  <c r="Q695" i="13"/>
  <c r="V695" i="13"/>
  <c r="S694" i="13"/>
  <c r="Q694" i="13"/>
  <c r="V694" i="13"/>
  <c r="S693" i="13"/>
  <c r="Q693" i="13"/>
  <c r="V693" i="13"/>
  <c r="S692" i="13"/>
  <c r="Q692" i="13"/>
  <c r="Y692" i="13" s="1"/>
  <c r="V692" i="13"/>
  <c r="S691" i="13"/>
  <c r="Q691" i="13"/>
  <c r="V691" i="13"/>
  <c r="S690" i="13"/>
  <c r="Q690" i="13"/>
  <c r="Y690" i="13" s="1"/>
  <c r="V690" i="13"/>
  <c r="S689" i="13"/>
  <c r="Q689" i="13"/>
  <c r="V689" i="13"/>
  <c r="S688" i="13"/>
  <c r="Q688" i="13"/>
  <c r="V688" i="13"/>
  <c r="S687" i="13"/>
  <c r="Q687" i="13"/>
  <c r="V687" i="13"/>
  <c r="S686" i="13"/>
  <c r="Q686" i="13"/>
  <c r="V686" i="13"/>
  <c r="S685" i="13"/>
  <c r="Q685" i="13"/>
  <c r="V685" i="13"/>
  <c r="S684" i="13"/>
  <c r="Q684" i="13"/>
  <c r="Y684" i="13" s="1"/>
  <c r="V684" i="13"/>
  <c r="S683" i="13"/>
  <c r="Q683" i="13"/>
  <c r="V683" i="13"/>
  <c r="S682" i="13"/>
  <c r="Q682" i="13"/>
  <c r="Y682" i="13" s="1"/>
  <c r="V682" i="13"/>
  <c r="S681" i="13"/>
  <c r="Q681" i="13"/>
  <c r="V681" i="13"/>
  <c r="S680" i="13"/>
  <c r="Q680" i="13"/>
  <c r="V680" i="13"/>
  <c r="S679" i="13"/>
  <c r="Q679" i="13"/>
  <c r="V679" i="13"/>
  <c r="S678" i="13"/>
  <c r="Q678" i="13"/>
  <c r="V678" i="13"/>
  <c r="S677" i="13"/>
  <c r="Q677" i="13"/>
  <c r="V677" i="13"/>
  <c r="S676" i="13"/>
  <c r="Q676" i="13"/>
  <c r="Y676" i="13" s="1"/>
  <c r="V676" i="13"/>
  <c r="S675" i="13"/>
  <c r="Q675" i="13"/>
  <c r="V675" i="13"/>
  <c r="S674" i="13"/>
  <c r="Q674" i="13"/>
  <c r="Y674" i="13" s="1"/>
  <c r="V674" i="13"/>
  <c r="S673" i="13"/>
  <c r="Q673" i="13"/>
  <c r="V673" i="13"/>
  <c r="S672" i="13"/>
  <c r="Q672" i="13"/>
  <c r="V672" i="13"/>
  <c r="S671" i="13"/>
  <c r="Q671" i="13"/>
  <c r="V671" i="13"/>
  <c r="S670" i="13"/>
  <c r="Q670" i="13"/>
  <c r="V670" i="13"/>
  <c r="S669" i="13"/>
  <c r="Q669" i="13"/>
  <c r="V669" i="13"/>
  <c r="S668" i="13"/>
  <c r="Q668" i="13"/>
  <c r="Y668" i="13" s="1"/>
  <c r="V668" i="13"/>
  <c r="S667" i="13"/>
  <c r="Q667" i="13"/>
  <c r="V667" i="13"/>
  <c r="S666" i="13"/>
  <c r="Q666" i="13"/>
  <c r="Y666" i="13" s="1"/>
  <c r="V666" i="13"/>
  <c r="S665" i="13"/>
  <c r="Q665" i="13"/>
  <c r="V665" i="13"/>
  <c r="S664" i="13"/>
  <c r="Q664" i="13"/>
  <c r="V664" i="13"/>
  <c r="S663" i="13"/>
  <c r="Q663" i="13"/>
  <c r="V663" i="13"/>
  <c r="S662" i="13"/>
  <c r="Q662" i="13"/>
  <c r="V662" i="13"/>
  <c r="S661" i="13"/>
  <c r="Q661" i="13"/>
  <c r="V661" i="13"/>
  <c r="S660" i="13"/>
  <c r="Q660" i="13"/>
  <c r="Y660" i="13" s="1"/>
  <c r="V660" i="13"/>
  <c r="S659" i="13"/>
  <c r="Q659" i="13"/>
  <c r="V659" i="13"/>
  <c r="S658" i="13"/>
  <c r="Q658" i="13"/>
  <c r="Y658" i="13" s="1"/>
  <c r="V658" i="13"/>
  <c r="S657" i="13"/>
  <c r="Q657" i="13"/>
  <c r="V657" i="13"/>
  <c r="S656" i="13"/>
  <c r="Q656" i="13"/>
  <c r="V656" i="13"/>
  <c r="S655" i="13"/>
  <c r="Q655" i="13"/>
  <c r="V655" i="13"/>
  <c r="S654" i="13"/>
  <c r="Q654" i="13"/>
  <c r="V654" i="13"/>
  <c r="S653" i="13"/>
  <c r="Q653" i="13"/>
  <c r="V653" i="13"/>
  <c r="S652" i="13"/>
  <c r="Q652" i="13"/>
  <c r="Y652" i="13" s="1"/>
  <c r="V652" i="13"/>
  <c r="S651" i="13"/>
  <c r="Q651" i="13"/>
  <c r="V651" i="13"/>
  <c r="S650" i="13"/>
  <c r="Q650" i="13"/>
  <c r="Y650" i="13" s="1"/>
  <c r="V650" i="13"/>
  <c r="S649" i="13"/>
  <c r="Q649" i="13"/>
  <c r="V649" i="13"/>
  <c r="S648" i="13"/>
  <c r="Q648" i="13"/>
  <c r="V648" i="13"/>
  <c r="S647" i="13"/>
  <c r="Q647" i="13"/>
  <c r="V647" i="13"/>
  <c r="S646" i="13"/>
  <c r="Q646" i="13"/>
  <c r="V646" i="13"/>
  <c r="S645" i="13"/>
  <c r="Q645" i="13"/>
  <c r="V645" i="13"/>
  <c r="S644" i="13"/>
  <c r="Q644" i="13"/>
  <c r="Y644" i="13" s="1"/>
  <c r="V644" i="13"/>
  <c r="S643" i="13"/>
  <c r="Q643" i="13"/>
  <c r="V643" i="13"/>
  <c r="S642" i="13"/>
  <c r="Q642" i="13"/>
  <c r="Y642" i="13" s="1"/>
  <c r="V642" i="13"/>
  <c r="S641" i="13"/>
  <c r="Q641" i="13"/>
  <c r="V641" i="13"/>
  <c r="S640" i="13"/>
  <c r="Q640" i="13"/>
  <c r="V640" i="13"/>
  <c r="S639" i="13"/>
  <c r="Q639" i="13"/>
  <c r="V639" i="13"/>
  <c r="S638" i="13"/>
  <c r="Q638" i="13"/>
  <c r="V638" i="13"/>
  <c r="S637" i="13"/>
  <c r="Q637" i="13"/>
  <c r="V637" i="13"/>
  <c r="S636" i="13"/>
  <c r="Q636" i="13"/>
  <c r="Y636" i="13" s="1"/>
  <c r="V636" i="13"/>
  <c r="S635" i="13"/>
  <c r="Q635" i="13"/>
  <c r="V635" i="13"/>
  <c r="S634" i="13"/>
  <c r="Q634" i="13"/>
  <c r="Y634" i="13" s="1"/>
  <c r="V634" i="13"/>
  <c r="S633" i="13"/>
  <c r="Q633" i="13"/>
  <c r="V633" i="13"/>
  <c r="S632" i="13"/>
  <c r="Q632" i="13"/>
  <c r="V632" i="13"/>
  <c r="S631" i="13"/>
  <c r="Q631" i="13"/>
  <c r="V631" i="13"/>
  <c r="S630" i="13"/>
  <c r="Q630" i="13"/>
  <c r="V630" i="13"/>
  <c r="S629" i="13"/>
  <c r="Q629" i="13"/>
  <c r="V629" i="13"/>
  <c r="S628" i="13"/>
  <c r="Q628" i="13"/>
  <c r="Y628" i="13" s="1"/>
  <c r="V628" i="13"/>
  <c r="S627" i="13"/>
  <c r="Q627" i="13"/>
  <c r="V627" i="13"/>
  <c r="S626" i="13"/>
  <c r="Q626" i="13"/>
  <c r="Y626" i="13" s="1"/>
  <c r="V626" i="13"/>
  <c r="S625" i="13"/>
  <c r="Q625" i="13"/>
  <c r="V625" i="13"/>
  <c r="S624" i="13"/>
  <c r="Q624" i="13"/>
  <c r="V624" i="13"/>
  <c r="S623" i="13"/>
  <c r="Q623" i="13"/>
  <c r="V623" i="13"/>
  <c r="S622" i="13"/>
  <c r="Q622" i="13"/>
  <c r="V622" i="13"/>
  <c r="S621" i="13"/>
  <c r="Q621" i="13"/>
  <c r="V621" i="13"/>
  <c r="S620" i="13"/>
  <c r="Q620" i="13"/>
  <c r="Y620" i="13" s="1"/>
  <c r="V620" i="13"/>
  <c r="S619" i="13"/>
  <c r="Q619" i="13"/>
  <c r="V619" i="13"/>
  <c r="S618" i="13"/>
  <c r="Q618" i="13"/>
  <c r="Y618" i="13" s="1"/>
  <c r="V618" i="13"/>
  <c r="S617" i="13"/>
  <c r="Q617" i="13"/>
  <c r="V617" i="13"/>
  <c r="S616" i="13"/>
  <c r="Q616" i="13"/>
  <c r="V616" i="13"/>
  <c r="S615" i="13"/>
  <c r="Q615" i="13"/>
  <c r="V615" i="13"/>
  <c r="S614" i="13"/>
  <c r="Q614" i="13"/>
  <c r="V614" i="13"/>
  <c r="S613" i="13"/>
  <c r="Q613" i="13"/>
  <c r="V613" i="13"/>
  <c r="S612" i="13"/>
  <c r="Q612" i="13"/>
  <c r="Y612" i="13" s="1"/>
  <c r="V612" i="13"/>
  <c r="S611" i="13"/>
  <c r="Q611" i="13"/>
  <c r="V611" i="13"/>
  <c r="S610" i="13"/>
  <c r="Q610" i="13"/>
  <c r="Y610" i="13" s="1"/>
  <c r="V610" i="13"/>
  <c r="S609" i="13"/>
  <c r="Q609" i="13"/>
  <c r="V609" i="13"/>
  <c r="S608" i="13"/>
  <c r="Q608" i="13"/>
  <c r="V608" i="13"/>
  <c r="S607" i="13"/>
  <c r="Q607" i="13"/>
  <c r="V607" i="13"/>
  <c r="S606" i="13"/>
  <c r="Q606" i="13"/>
  <c r="V606" i="13"/>
  <c r="S605" i="13"/>
  <c r="Q605" i="13"/>
  <c r="V605" i="13"/>
  <c r="S604" i="13"/>
  <c r="Q604" i="13"/>
  <c r="Y604" i="13" s="1"/>
  <c r="V604" i="13"/>
  <c r="S603" i="13"/>
  <c r="Q603" i="13"/>
  <c r="V603" i="13"/>
  <c r="S602" i="13"/>
  <c r="Q602" i="13"/>
  <c r="Y602" i="13" s="1"/>
  <c r="V602" i="13"/>
  <c r="S601" i="13"/>
  <c r="Q601" i="13"/>
  <c r="V601" i="13"/>
  <c r="S600" i="13"/>
  <c r="Q600" i="13"/>
  <c r="V600" i="13"/>
  <c r="S599" i="13"/>
  <c r="Q599" i="13"/>
  <c r="V599" i="13"/>
  <c r="S598" i="13"/>
  <c r="Q598" i="13"/>
  <c r="V598" i="13"/>
  <c r="S597" i="13"/>
  <c r="Q597" i="13"/>
  <c r="V597" i="13"/>
  <c r="S596" i="13"/>
  <c r="Q596" i="13"/>
  <c r="Y596" i="13" s="1"/>
  <c r="V596" i="13"/>
  <c r="S595" i="13"/>
  <c r="Q595" i="13"/>
  <c r="V595" i="13"/>
  <c r="S594" i="13"/>
  <c r="Q594" i="13"/>
  <c r="Y594" i="13" s="1"/>
  <c r="V594" i="13"/>
  <c r="S593" i="13"/>
  <c r="Q593" i="13"/>
  <c r="V593" i="13"/>
  <c r="S592" i="13"/>
  <c r="Q592" i="13"/>
  <c r="V592" i="13"/>
  <c r="S591" i="13"/>
  <c r="Q591" i="13"/>
  <c r="V591" i="13"/>
  <c r="S590" i="13"/>
  <c r="Q590" i="13"/>
  <c r="V590" i="13"/>
  <c r="S589" i="13"/>
  <c r="Q589" i="13"/>
  <c r="V589" i="13"/>
  <c r="S588" i="13"/>
  <c r="Q588" i="13"/>
  <c r="Y588" i="13" s="1"/>
  <c r="V588" i="13"/>
  <c r="S587" i="13"/>
  <c r="Q587" i="13"/>
  <c r="V587" i="13"/>
  <c r="S586" i="13"/>
  <c r="Q586" i="13"/>
  <c r="Y586" i="13" s="1"/>
  <c r="V586" i="13"/>
  <c r="S585" i="13"/>
  <c r="Q585" i="13"/>
  <c r="V585" i="13"/>
  <c r="S584" i="13"/>
  <c r="Q584" i="13"/>
  <c r="V584" i="13"/>
  <c r="S583" i="13"/>
  <c r="Q583" i="13"/>
  <c r="V583" i="13"/>
  <c r="S582" i="13"/>
  <c r="Q582" i="13"/>
  <c r="V582" i="13"/>
  <c r="S581" i="13"/>
  <c r="Q581" i="13"/>
  <c r="V581" i="13"/>
  <c r="S580" i="13"/>
  <c r="Q580" i="13"/>
  <c r="Y580" i="13" s="1"/>
  <c r="V580" i="13"/>
  <c r="S579" i="13"/>
  <c r="Q579" i="13"/>
  <c r="V579" i="13"/>
  <c r="S578" i="13"/>
  <c r="Q578" i="13"/>
  <c r="Y578" i="13" s="1"/>
  <c r="V578" i="13"/>
  <c r="S577" i="13"/>
  <c r="Q577" i="13"/>
  <c r="V577" i="13"/>
  <c r="S576" i="13"/>
  <c r="Q576" i="13"/>
  <c r="V576" i="13"/>
  <c r="S575" i="13"/>
  <c r="Q575" i="13"/>
  <c r="V575" i="13"/>
  <c r="S574" i="13"/>
  <c r="Q574" i="13"/>
  <c r="V574" i="13"/>
  <c r="S573" i="13"/>
  <c r="Q573" i="13"/>
  <c r="V573" i="13"/>
  <c r="S572" i="13"/>
  <c r="Q572" i="13"/>
  <c r="Y572" i="13" s="1"/>
  <c r="V572" i="13"/>
  <c r="S571" i="13"/>
  <c r="Q571" i="13"/>
  <c r="V571" i="13"/>
  <c r="S570" i="13"/>
  <c r="Q570" i="13"/>
  <c r="Y570" i="13" s="1"/>
  <c r="V570" i="13"/>
  <c r="S569" i="13"/>
  <c r="Q569" i="13"/>
  <c r="V569" i="13"/>
  <c r="S568" i="13"/>
  <c r="Q568" i="13"/>
  <c r="V568" i="13"/>
  <c r="S567" i="13"/>
  <c r="Q567" i="13"/>
  <c r="V567" i="13"/>
  <c r="S566" i="13"/>
  <c r="Q566" i="13"/>
  <c r="V566" i="13"/>
  <c r="S565" i="13"/>
  <c r="Q565" i="13"/>
  <c r="V565" i="13"/>
  <c r="S564" i="13"/>
  <c r="Q564" i="13"/>
  <c r="Y564" i="13" s="1"/>
  <c r="V564" i="13"/>
  <c r="S563" i="13"/>
  <c r="Q563" i="13"/>
  <c r="V563" i="13"/>
  <c r="S562" i="13"/>
  <c r="Q562" i="13"/>
  <c r="Y562" i="13" s="1"/>
  <c r="V562" i="13"/>
  <c r="S561" i="13"/>
  <c r="Q561" i="13"/>
  <c r="V561" i="13"/>
  <c r="S560" i="13"/>
  <c r="Q560" i="13"/>
  <c r="V560" i="13"/>
  <c r="S559" i="13"/>
  <c r="Q559" i="13"/>
  <c r="V559" i="13"/>
  <c r="S558" i="13"/>
  <c r="Q558" i="13"/>
  <c r="V558" i="13"/>
  <c r="S557" i="13"/>
  <c r="Q557" i="13"/>
  <c r="V557" i="13"/>
  <c r="S556" i="13"/>
  <c r="Q556" i="13"/>
  <c r="Y556" i="13" s="1"/>
  <c r="V556" i="13"/>
  <c r="S555" i="13"/>
  <c r="Q555" i="13"/>
  <c r="V555" i="13"/>
  <c r="S554" i="13"/>
  <c r="Q554" i="13"/>
  <c r="Y554" i="13" s="1"/>
  <c r="V554" i="13"/>
  <c r="S553" i="13"/>
  <c r="Q553" i="13"/>
  <c r="V553" i="13"/>
  <c r="S552" i="13"/>
  <c r="Q552" i="13"/>
  <c r="V552" i="13"/>
  <c r="S551" i="13"/>
  <c r="Q551" i="13"/>
  <c r="V551" i="13"/>
  <c r="S550" i="13"/>
  <c r="Q550" i="13"/>
  <c r="V550" i="13"/>
  <c r="S549" i="13"/>
  <c r="Q549" i="13"/>
  <c r="V549" i="13"/>
  <c r="S548" i="13"/>
  <c r="Q548" i="13"/>
  <c r="Y548" i="13" s="1"/>
  <c r="V548" i="13"/>
  <c r="S547" i="13"/>
  <c r="Q547" i="13"/>
  <c r="V547" i="13"/>
  <c r="S546" i="13"/>
  <c r="Q546" i="13"/>
  <c r="Y546" i="13" s="1"/>
  <c r="V546" i="13"/>
  <c r="S545" i="13"/>
  <c r="Q545" i="13"/>
  <c r="V545" i="13"/>
  <c r="S544" i="13"/>
  <c r="Q544" i="13"/>
  <c r="V544" i="13"/>
  <c r="S543" i="13"/>
  <c r="Q543" i="13"/>
  <c r="V543" i="13"/>
  <c r="S542" i="13"/>
  <c r="Q542" i="13"/>
  <c r="V542" i="13"/>
  <c r="S541" i="13"/>
  <c r="Q541" i="13"/>
  <c r="V541" i="13"/>
  <c r="S540" i="13"/>
  <c r="Q540" i="13"/>
  <c r="Y540" i="13" s="1"/>
  <c r="V540" i="13"/>
  <c r="S539" i="13"/>
  <c r="Q539" i="13"/>
  <c r="V539" i="13"/>
  <c r="S538" i="13"/>
  <c r="Q538" i="13"/>
  <c r="Y538" i="13" s="1"/>
  <c r="V538" i="13"/>
  <c r="S537" i="13"/>
  <c r="Q537" i="13"/>
  <c r="V537" i="13"/>
  <c r="S536" i="13"/>
  <c r="Q536" i="13"/>
  <c r="V536" i="13"/>
  <c r="S535" i="13"/>
  <c r="Q535" i="13"/>
  <c r="V535" i="13"/>
  <c r="S534" i="13"/>
  <c r="Q534" i="13"/>
  <c r="V534" i="13"/>
  <c r="S533" i="13"/>
  <c r="Q533" i="13"/>
  <c r="V533" i="13"/>
  <c r="S532" i="13"/>
  <c r="Q532" i="13"/>
  <c r="Y532" i="13" s="1"/>
  <c r="V532" i="13"/>
  <c r="S531" i="13"/>
  <c r="Q531" i="13"/>
  <c r="V531" i="13"/>
  <c r="S530" i="13"/>
  <c r="Q530" i="13"/>
  <c r="Y530" i="13" s="1"/>
  <c r="V530" i="13"/>
  <c r="S529" i="13"/>
  <c r="Q529" i="13"/>
  <c r="V529" i="13"/>
  <c r="S528" i="13"/>
  <c r="Q528" i="13"/>
  <c r="V528" i="13"/>
  <c r="S527" i="13"/>
  <c r="Q527" i="13"/>
  <c r="V527" i="13"/>
  <c r="S526" i="13"/>
  <c r="Q526" i="13"/>
  <c r="V526" i="13"/>
  <c r="S525" i="13"/>
  <c r="Q525" i="13"/>
  <c r="V525" i="13"/>
  <c r="S524" i="13"/>
  <c r="Q524" i="13"/>
  <c r="Y524" i="13" s="1"/>
  <c r="V524" i="13"/>
  <c r="S523" i="13"/>
  <c r="Q523" i="13"/>
  <c r="V523" i="13"/>
  <c r="S522" i="13"/>
  <c r="Q522" i="13"/>
  <c r="Y522" i="13" s="1"/>
  <c r="V522" i="13"/>
  <c r="S521" i="13"/>
  <c r="Q521" i="13"/>
  <c r="V521" i="13"/>
  <c r="S520" i="13"/>
  <c r="Q520" i="13"/>
  <c r="V520" i="13"/>
  <c r="S519" i="13"/>
  <c r="Q519" i="13"/>
  <c r="V519" i="13"/>
  <c r="S518" i="13"/>
  <c r="Q518" i="13"/>
  <c r="V518" i="13"/>
  <c r="S517" i="13"/>
  <c r="Q517" i="13"/>
  <c r="V517" i="13"/>
  <c r="S516" i="13"/>
  <c r="Q516" i="13"/>
  <c r="Y516" i="13" s="1"/>
  <c r="V516" i="13"/>
  <c r="S515" i="13"/>
  <c r="Q515" i="13"/>
  <c r="V515" i="13"/>
  <c r="S514" i="13"/>
  <c r="Q514" i="13"/>
  <c r="Y514" i="13" s="1"/>
  <c r="V514" i="13"/>
  <c r="S513" i="13"/>
  <c r="Q513" i="13"/>
  <c r="V513" i="13"/>
  <c r="S512" i="13"/>
  <c r="Q512" i="13"/>
  <c r="V512" i="13"/>
  <c r="S511" i="13"/>
  <c r="Q511" i="13"/>
  <c r="V511" i="13"/>
  <c r="S510" i="13"/>
  <c r="Q510" i="13"/>
  <c r="V510" i="13"/>
  <c r="S509" i="13"/>
  <c r="Q509" i="13"/>
  <c r="V509" i="13"/>
  <c r="S508" i="13"/>
  <c r="Q508" i="13"/>
  <c r="Y508" i="13" s="1"/>
  <c r="V508" i="13"/>
  <c r="S507" i="13"/>
  <c r="Q507" i="13"/>
  <c r="V507" i="13"/>
  <c r="S506" i="13"/>
  <c r="Q506" i="13"/>
  <c r="Y506" i="13" s="1"/>
  <c r="V506" i="13"/>
  <c r="S505" i="13"/>
  <c r="Q505" i="13"/>
  <c r="V505" i="13"/>
  <c r="S504" i="13"/>
  <c r="Q504" i="13"/>
  <c r="V504" i="13"/>
  <c r="S503" i="13"/>
  <c r="Q503" i="13"/>
  <c r="V503" i="13"/>
  <c r="S502" i="13"/>
  <c r="Q502" i="13"/>
  <c r="V502" i="13"/>
  <c r="S501" i="13"/>
  <c r="Q501" i="13"/>
  <c r="V501" i="13"/>
  <c r="S500" i="13"/>
  <c r="Q500" i="13"/>
  <c r="Y500" i="13" s="1"/>
  <c r="V500" i="13"/>
  <c r="S499" i="13"/>
  <c r="Q499" i="13"/>
  <c r="V499" i="13"/>
  <c r="S498" i="13"/>
  <c r="Q498" i="13"/>
  <c r="Y498" i="13" s="1"/>
  <c r="V498" i="13"/>
  <c r="S497" i="13"/>
  <c r="Q497" i="13"/>
  <c r="V497" i="13"/>
  <c r="S496" i="13"/>
  <c r="Q496" i="13"/>
  <c r="V496" i="13"/>
  <c r="S495" i="13"/>
  <c r="Q495" i="13"/>
  <c r="V495" i="13"/>
  <c r="S494" i="13"/>
  <c r="Q494" i="13"/>
  <c r="V494" i="13"/>
  <c r="S493" i="13"/>
  <c r="Q493" i="13"/>
  <c r="V493" i="13"/>
  <c r="S492" i="13"/>
  <c r="Q492" i="13"/>
  <c r="Y492" i="13" s="1"/>
  <c r="V492" i="13"/>
  <c r="S491" i="13"/>
  <c r="Q491" i="13"/>
  <c r="V491" i="13"/>
  <c r="S490" i="13"/>
  <c r="Q490" i="13"/>
  <c r="Y490" i="13" s="1"/>
  <c r="V490" i="13"/>
  <c r="S489" i="13"/>
  <c r="Q489" i="13"/>
  <c r="V489" i="13"/>
  <c r="S488" i="13"/>
  <c r="Q488" i="13"/>
  <c r="V488" i="13"/>
  <c r="S487" i="13"/>
  <c r="Q487" i="13"/>
  <c r="V487" i="13"/>
  <c r="S486" i="13"/>
  <c r="Q486" i="13"/>
  <c r="V486" i="13"/>
  <c r="S485" i="13"/>
  <c r="Q485" i="13"/>
  <c r="V485" i="13"/>
  <c r="S484" i="13"/>
  <c r="Q484" i="13"/>
  <c r="Y484" i="13" s="1"/>
  <c r="V484" i="13"/>
  <c r="S483" i="13"/>
  <c r="Q483" i="13"/>
  <c r="V483" i="13"/>
  <c r="S482" i="13"/>
  <c r="Q482" i="13"/>
  <c r="Y482" i="13" s="1"/>
  <c r="V482" i="13"/>
  <c r="S481" i="13"/>
  <c r="Q481" i="13"/>
  <c r="V481" i="13"/>
  <c r="S480" i="13"/>
  <c r="Q480" i="13"/>
  <c r="V480" i="13"/>
  <c r="S479" i="13"/>
  <c r="Q479" i="13"/>
  <c r="V479" i="13"/>
  <c r="S478" i="13"/>
  <c r="Q478" i="13"/>
  <c r="V478" i="13"/>
  <c r="S477" i="13"/>
  <c r="Q477" i="13"/>
  <c r="V477" i="13"/>
  <c r="S476" i="13"/>
  <c r="Q476" i="13"/>
  <c r="Y476" i="13" s="1"/>
  <c r="V476" i="13"/>
  <c r="S475" i="13"/>
  <c r="Q475" i="13"/>
  <c r="V475" i="13"/>
  <c r="S474" i="13"/>
  <c r="Q474" i="13"/>
  <c r="Y474" i="13" s="1"/>
  <c r="V474" i="13"/>
  <c r="S473" i="13"/>
  <c r="Q473" i="13"/>
  <c r="V473" i="13"/>
  <c r="S472" i="13"/>
  <c r="Q472" i="13"/>
  <c r="V472" i="13"/>
  <c r="S471" i="13"/>
  <c r="Q471" i="13"/>
  <c r="V471" i="13"/>
  <c r="S470" i="13"/>
  <c r="Q470" i="13"/>
  <c r="V470" i="13"/>
  <c r="S469" i="13"/>
  <c r="Q469" i="13"/>
  <c r="V469" i="13"/>
  <c r="S468" i="13"/>
  <c r="Q468" i="13"/>
  <c r="Y468" i="13" s="1"/>
  <c r="V468" i="13"/>
  <c r="S467" i="13"/>
  <c r="Q467" i="13"/>
  <c r="V467" i="13"/>
  <c r="S466" i="13"/>
  <c r="Q466" i="13"/>
  <c r="Y466" i="13" s="1"/>
  <c r="V466" i="13"/>
  <c r="S465" i="13"/>
  <c r="Q465" i="13"/>
  <c r="V465" i="13"/>
  <c r="S464" i="13"/>
  <c r="Q464" i="13"/>
  <c r="V464" i="13"/>
  <c r="S463" i="13"/>
  <c r="Q463" i="13"/>
  <c r="V463" i="13"/>
  <c r="S462" i="13"/>
  <c r="Q462" i="13"/>
  <c r="V462" i="13"/>
  <c r="S461" i="13"/>
  <c r="Q461" i="13"/>
  <c r="V461" i="13"/>
  <c r="S460" i="13"/>
  <c r="Q460" i="13"/>
  <c r="Y460" i="13" s="1"/>
  <c r="V460" i="13"/>
  <c r="S459" i="13"/>
  <c r="Q459" i="13"/>
  <c r="V459" i="13"/>
  <c r="S458" i="13"/>
  <c r="Q458" i="13"/>
  <c r="Y458" i="13" s="1"/>
  <c r="V458" i="13"/>
  <c r="S457" i="13"/>
  <c r="Q457" i="13"/>
  <c r="V457" i="13"/>
  <c r="S456" i="13"/>
  <c r="Q456" i="13"/>
  <c r="V456" i="13"/>
  <c r="S455" i="13"/>
  <c r="Q455" i="13"/>
  <c r="V455" i="13"/>
  <c r="S454" i="13"/>
  <c r="Q454" i="13"/>
  <c r="V454" i="13"/>
  <c r="S453" i="13"/>
  <c r="Q453" i="13"/>
  <c r="V453" i="13"/>
  <c r="S452" i="13"/>
  <c r="Q452" i="13"/>
  <c r="Y452" i="13" s="1"/>
  <c r="V452" i="13"/>
  <c r="S451" i="13"/>
  <c r="Q451" i="13"/>
  <c r="V451" i="13"/>
  <c r="S450" i="13"/>
  <c r="Q450" i="13"/>
  <c r="Y450" i="13" s="1"/>
  <c r="V450" i="13"/>
  <c r="S449" i="13"/>
  <c r="Q449" i="13"/>
  <c r="V449" i="13"/>
  <c r="S448" i="13"/>
  <c r="Q448" i="13"/>
  <c r="V448" i="13"/>
  <c r="S447" i="13"/>
  <c r="Q447" i="13"/>
  <c r="V447" i="13"/>
  <c r="S446" i="13"/>
  <c r="Q446" i="13"/>
  <c r="V446" i="13"/>
  <c r="S445" i="13"/>
  <c r="Q445" i="13"/>
  <c r="V445" i="13"/>
  <c r="S444" i="13"/>
  <c r="Q444" i="13"/>
  <c r="Y444" i="13" s="1"/>
  <c r="V444" i="13"/>
  <c r="S443" i="13"/>
  <c r="Q443" i="13"/>
  <c r="V443" i="13"/>
  <c r="S442" i="13"/>
  <c r="Q442" i="13"/>
  <c r="Y442" i="13" s="1"/>
  <c r="V442" i="13"/>
  <c r="S441" i="13"/>
  <c r="Q441" i="13"/>
  <c r="V441" i="13"/>
  <c r="S440" i="13"/>
  <c r="Q440" i="13"/>
  <c r="V440" i="13"/>
  <c r="S439" i="13"/>
  <c r="Q439" i="13"/>
  <c r="V439" i="13"/>
  <c r="S438" i="13"/>
  <c r="Q438" i="13"/>
  <c r="V438" i="13"/>
  <c r="S437" i="13"/>
  <c r="Q437" i="13"/>
  <c r="V437" i="13"/>
  <c r="S436" i="13"/>
  <c r="Q436" i="13"/>
  <c r="Y436" i="13" s="1"/>
  <c r="V436" i="13"/>
  <c r="S435" i="13"/>
  <c r="Q435" i="13"/>
  <c r="V435" i="13"/>
  <c r="S434" i="13"/>
  <c r="Q434" i="13"/>
  <c r="Y434" i="13" s="1"/>
  <c r="V434" i="13"/>
  <c r="S433" i="13"/>
  <c r="Q433" i="13"/>
  <c r="V433" i="13"/>
  <c r="S432" i="13"/>
  <c r="Q432" i="13"/>
  <c r="V432" i="13"/>
  <c r="S431" i="13"/>
  <c r="Q431" i="13"/>
  <c r="V431" i="13"/>
  <c r="S430" i="13"/>
  <c r="Q430" i="13"/>
  <c r="V430" i="13"/>
  <c r="S429" i="13"/>
  <c r="Q429" i="13"/>
  <c r="V429" i="13"/>
  <c r="S428" i="13"/>
  <c r="Q428" i="13"/>
  <c r="Y428" i="13" s="1"/>
  <c r="V428" i="13"/>
  <c r="S427" i="13"/>
  <c r="Q427" i="13"/>
  <c r="V427" i="13"/>
  <c r="S426" i="13"/>
  <c r="Q426" i="13"/>
  <c r="Y426" i="13" s="1"/>
  <c r="V426" i="13"/>
  <c r="S425" i="13"/>
  <c r="Q425" i="13"/>
  <c r="V425" i="13"/>
  <c r="S424" i="13"/>
  <c r="Q424" i="13"/>
  <c r="V424" i="13"/>
  <c r="S423" i="13"/>
  <c r="Q423" i="13"/>
  <c r="V423" i="13"/>
  <c r="S422" i="13"/>
  <c r="Q422" i="13"/>
  <c r="V422" i="13"/>
  <c r="S421" i="13"/>
  <c r="Q421" i="13"/>
  <c r="V421" i="13"/>
  <c r="S420" i="13"/>
  <c r="Q420" i="13"/>
  <c r="Y420" i="13" s="1"/>
  <c r="V420" i="13"/>
  <c r="S419" i="13"/>
  <c r="Q419" i="13"/>
  <c r="V419" i="13"/>
  <c r="S418" i="13"/>
  <c r="Q418" i="13"/>
  <c r="Y418" i="13" s="1"/>
  <c r="V418" i="13"/>
  <c r="S417" i="13"/>
  <c r="Q417" i="13"/>
  <c r="V417" i="13"/>
  <c r="S416" i="13"/>
  <c r="Q416" i="13"/>
  <c r="V416" i="13"/>
  <c r="S415" i="13"/>
  <c r="Q415" i="13"/>
  <c r="V415" i="13"/>
  <c r="S414" i="13"/>
  <c r="Q414" i="13"/>
  <c r="V414" i="13"/>
  <c r="S413" i="13"/>
  <c r="Q413" i="13"/>
  <c r="V413" i="13"/>
  <c r="S412" i="13"/>
  <c r="Q412" i="13"/>
  <c r="Y412" i="13" s="1"/>
  <c r="V412" i="13"/>
  <c r="S411" i="13"/>
  <c r="Q411" i="13"/>
  <c r="V411" i="13"/>
  <c r="S410" i="13"/>
  <c r="Q410" i="13"/>
  <c r="Y410" i="13" s="1"/>
  <c r="V410" i="13"/>
  <c r="S409" i="13"/>
  <c r="Q409" i="13"/>
  <c r="V409" i="13"/>
  <c r="S408" i="13"/>
  <c r="Q408" i="13"/>
  <c r="V408" i="13"/>
  <c r="S407" i="13"/>
  <c r="Q407" i="13"/>
  <c r="V407" i="13"/>
  <c r="S406" i="13"/>
  <c r="Q406" i="13"/>
  <c r="V406" i="13"/>
  <c r="S405" i="13"/>
  <c r="Q405" i="13"/>
  <c r="V405" i="13"/>
  <c r="S404" i="13"/>
  <c r="Q404" i="13"/>
  <c r="Y404" i="13" s="1"/>
  <c r="V404" i="13"/>
  <c r="S403" i="13"/>
  <c r="Q403" i="13"/>
  <c r="V403" i="13"/>
  <c r="S402" i="13"/>
  <c r="Q402" i="13"/>
  <c r="Y402" i="13" s="1"/>
  <c r="V402" i="13"/>
  <c r="S401" i="13"/>
  <c r="Q401" i="13"/>
  <c r="V401" i="13"/>
  <c r="S400" i="13"/>
  <c r="Q400" i="13"/>
  <c r="V400" i="13"/>
  <c r="S399" i="13"/>
  <c r="Q399" i="13"/>
  <c r="V399" i="13"/>
  <c r="S398" i="13"/>
  <c r="Q398" i="13"/>
  <c r="V398" i="13"/>
  <c r="S397" i="13"/>
  <c r="Q397" i="13"/>
  <c r="V397" i="13"/>
  <c r="S396" i="13"/>
  <c r="Q396" i="13"/>
  <c r="Y396" i="13" s="1"/>
  <c r="V396" i="13"/>
  <c r="S395" i="13"/>
  <c r="Q395" i="13"/>
  <c r="V395" i="13"/>
  <c r="S394" i="13"/>
  <c r="Q394" i="13"/>
  <c r="Y394" i="13" s="1"/>
  <c r="V394" i="13"/>
  <c r="S393" i="13"/>
  <c r="Q393" i="13"/>
  <c r="V393" i="13"/>
  <c r="S392" i="13"/>
  <c r="Q392" i="13"/>
  <c r="V392" i="13"/>
  <c r="S391" i="13"/>
  <c r="Q391" i="13"/>
  <c r="V391" i="13"/>
  <c r="S390" i="13"/>
  <c r="Q390" i="13"/>
  <c r="V390" i="13"/>
  <c r="S389" i="13"/>
  <c r="Q389" i="13"/>
  <c r="V389" i="13"/>
  <c r="S388" i="13"/>
  <c r="Q388" i="13"/>
  <c r="Y388" i="13" s="1"/>
  <c r="V388" i="13"/>
  <c r="S387" i="13"/>
  <c r="Q387" i="13"/>
  <c r="V387" i="13"/>
  <c r="S386" i="13"/>
  <c r="Q386" i="13"/>
  <c r="Y386" i="13" s="1"/>
  <c r="V386" i="13"/>
  <c r="S385" i="13"/>
  <c r="Q385" i="13"/>
  <c r="V385" i="13"/>
  <c r="S384" i="13"/>
  <c r="Q384" i="13"/>
  <c r="V384" i="13"/>
  <c r="S383" i="13"/>
  <c r="Q383" i="13"/>
  <c r="V383" i="13"/>
  <c r="S382" i="13"/>
  <c r="Q382" i="13"/>
  <c r="V382" i="13"/>
  <c r="S381" i="13"/>
  <c r="Q381" i="13"/>
  <c r="V381" i="13"/>
  <c r="S380" i="13"/>
  <c r="Q380" i="13"/>
  <c r="Y380" i="13" s="1"/>
  <c r="V380" i="13"/>
  <c r="S379" i="13"/>
  <c r="Q379" i="13"/>
  <c r="V379" i="13"/>
  <c r="S378" i="13"/>
  <c r="Q378" i="13"/>
  <c r="Y378" i="13" s="1"/>
  <c r="V378" i="13"/>
  <c r="S377" i="13"/>
  <c r="Q377" i="13"/>
  <c r="V377" i="13"/>
  <c r="S376" i="13"/>
  <c r="Q376" i="13"/>
  <c r="V376" i="13"/>
  <c r="S375" i="13"/>
  <c r="Q375" i="13"/>
  <c r="V375" i="13"/>
  <c r="S374" i="13"/>
  <c r="Q374" i="13"/>
  <c r="V374" i="13"/>
  <c r="S373" i="13"/>
  <c r="Q373" i="13"/>
  <c r="V373" i="13"/>
  <c r="S372" i="13"/>
  <c r="Q372" i="13"/>
  <c r="Y372" i="13" s="1"/>
  <c r="V372" i="13"/>
  <c r="S371" i="13"/>
  <c r="Q371" i="13"/>
  <c r="V371" i="13"/>
  <c r="S370" i="13"/>
  <c r="Q370" i="13"/>
  <c r="Y370" i="13" s="1"/>
  <c r="V370" i="13"/>
  <c r="S369" i="13"/>
  <c r="Q369" i="13"/>
  <c r="V369" i="13"/>
  <c r="S368" i="13"/>
  <c r="Q368" i="13"/>
  <c r="V368" i="13"/>
  <c r="S367" i="13"/>
  <c r="Q367" i="13"/>
  <c r="V367" i="13"/>
  <c r="S366" i="13"/>
  <c r="Q366" i="13"/>
  <c r="V366" i="13"/>
  <c r="S365" i="13"/>
  <c r="Q365" i="13"/>
  <c r="V365" i="13"/>
  <c r="S364" i="13"/>
  <c r="Q364" i="13"/>
  <c r="Y364" i="13" s="1"/>
  <c r="V364" i="13"/>
  <c r="S363" i="13"/>
  <c r="Q363" i="13"/>
  <c r="V363" i="13"/>
  <c r="S362" i="13"/>
  <c r="Q362" i="13"/>
  <c r="Y362" i="13" s="1"/>
  <c r="V362" i="13"/>
  <c r="S361" i="13"/>
  <c r="Q361" i="13"/>
  <c r="V361" i="13"/>
  <c r="S360" i="13"/>
  <c r="Q360" i="13"/>
  <c r="V360" i="13"/>
  <c r="S359" i="13"/>
  <c r="Q359" i="13"/>
  <c r="V359" i="13"/>
  <c r="S358" i="13"/>
  <c r="Q358" i="13"/>
  <c r="V358" i="13"/>
  <c r="S357" i="13"/>
  <c r="Q357" i="13"/>
  <c r="V357" i="13"/>
  <c r="S356" i="13"/>
  <c r="Q356" i="13"/>
  <c r="Y356" i="13" s="1"/>
  <c r="V356" i="13"/>
  <c r="S355" i="13"/>
  <c r="Q355" i="13"/>
  <c r="V355" i="13"/>
  <c r="S354" i="13"/>
  <c r="Q354" i="13"/>
  <c r="Y354" i="13" s="1"/>
  <c r="V354" i="13"/>
  <c r="S353" i="13"/>
  <c r="Q353" i="13"/>
  <c r="V353" i="13"/>
  <c r="S352" i="13"/>
  <c r="Q352" i="13"/>
  <c r="V352" i="13"/>
  <c r="S351" i="13"/>
  <c r="Q351" i="13"/>
  <c r="V351" i="13"/>
  <c r="S350" i="13"/>
  <c r="Q350" i="13"/>
  <c r="V350" i="13"/>
  <c r="S349" i="13"/>
  <c r="Q349" i="13"/>
  <c r="V349" i="13"/>
  <c r="S348" i="13"/>
  <c r="Q348" i="13"/>
  <c r="Y348" i="13" s="1"/>
  <c r="V348" i="13"/>
  <c r="S347" i="13"/>
  <c r="Q347" i="13"/>
  <c r="V347" i="13"/>
  <c r="S346" i="13"/>
  <c r="Q346" i="13"/>
  <c r="Y346" i="13" s="1"/>
  <c r="V346" i="13"/>
  <c r="S345" i="13"/>
  <c r="Q345" i="13"/>
  <c r="V345" i="13"/>
  <c r="S344" i="13"/>
  <c r="Q344" i="13"/>
  <c r="V344" i="13"/>
  <c r="S343" i="13"/>
  <c r="Q343" i="13"/>
  <c r="V343" i="13"/>
  <c r="S342" i="13"/>
  <c r="Q342" i="13"/>
  <c r="V342" i="13"/>
  <c r="S341" i="13"/>
  <c r="Q341" i="13"/>
  <c r="V341" i="13"/>
  <c r="S340" i="13"/>
  <c r="Q340" i="13"/>
  <c r="Y340" i="13" s="1"/>
  <c r="V340" i="13"/>
  <c r="S339" i="13"/>
  <c r="Q339" i="13"/>
  <c r="V339" i="13"/>
  <c r="S338" i="13"/>
  <c r="Q338" i="13"/>
  <c r="Y338" i="13" s="1"/>
  <c r="V338" i="13"/>
  <c r="S337" i="13"/>
  <c r="Q337" i="13"/>
  <c r="V337" i="13"/>
  <c r="S336" i="13"/>
  <c r="Q336" i="13"/>
  <c r="V336" i="13"/>
  <c r="S335" i="13"/>
  <c r="Q335" i="13"/>
  <c r="V335" i="13"/>
  <c r="S334" i="13"/>
  <c r="Q334" i="13"/>
  <c r="V334" i="13"/>
  <c r="S333" i="13"/>
  <c r="Q333" i="13"/>
  <c r="V333" i="13"/>
  <c r="S332" i="13"/>
  <c r="Q332" i="13"/>
  <c r="Y332" i="13" s="1"/>
  <c r="V332" i="13"/>
  <c r="S331" i="13"/>
  <c r="Q331" i="13"/>
  <c r="V331" i="13"/>
  <c r="S330" i="13"/>
  <c r="Q330" i="13"/>
  <c r="Y330" i="13" s="1"/>
  <c r="V330" i="13"/>
  <c r="S329" i="13"/>
  <c r="Q329" i="13"/>
  <c r="V329" i="13"/>
  <c r="S328" i="13"/>
  <c r="Q328" i="13"/>
  <c r="V328" i="13"/>
  <c r="S327" i="13"/>
  <c r="Q327" i="13"/>
  <c r="V327" i="13"/>
  <c r="S326" i="13"/>
  <c r="Q326" i="13"/>
  <c r="V326" i="13"/>
  <c r="S325" i="13"/>
  <c r="Q325" i="13"/>
  <c r="V325" i="13"/>
  <c r="S324" i="13"/>
  <c r="Q324" i="13"/>
  <c r="Y324" i="13" s="1"/>
  <c r="V324" i="13"/>
  <c r="S323" i="13"/>
  <c r="Q323" i="13"/>
  <c r="V323" i="13"/>
  <c r="S322" i="13"/>
  <c r="Q322" i="13"/>
  <c r="Y322" i="13" s="1"/>
  <c r="V322" i="13"/>
  <c r="S321" i="13"/>
  <c r="Q321" i="13"/>
  <c r="V321" i="13"/>
  <c r="S320" i="13"/>
  <c r="Q320" i="13"/>
  <c r="V320" i="13"/>
  <c r="S319" i="13"/>
  <c r="Q319" i="13"/>
  <c r="V319" i="13"/>
  <c r="S318" i="13"/>
  <c r="Q318" i="13"/>
  <c r="V318" i="13"/>
  <c r="S317" i="13"/>
  <c r="Q317" i="13"/>
  <c r="V317" i="13"/>
  <c r="S316" i="13"/>
  <c r="Q316" i="13"/>
  <c r="Y316" i="13" s="1"/>
  <c r="V316" i="13"/>
  <c r="S315" i="13"/>
  <c r="Q315" i="13"/>
  <c r="V315" i="13"/>
  <c r="S314" i="13"/>
  <c r="Q314" i="13"/>
  <c r="Y314" i="13" s="1"/>
  <c r="V314" i="13"/>
  <c r="S313" i="13"/>
  <c r="Q313" i="13"/>
  <c r="V313" i="13"/>
  <c r="S312" i="13"/>
  <c r="Q312" i="13"/>
  <c r="V312" i="13"/>
  <c r="S311" i="13"/>
  <c r="Q311" i="13"/>
  <c r="V311" i="13"/>
  <c r="S310" i="13"/>
  <c r="Q310" i="13"/>
  <c r="V310" i="13"/>
  <c r="S309" i="13"/>
  <c r="Q309" i="13"/>
  <c r="V309" i="13"/>
  <c r="S308" i="13"/>
  <c r="Q308" i="13"/>
  <c r="Y308" i="13" s="1"/>
  <c r="V308" i="13"/>
  <c r="S307" i="13"/>
  <c r="Q307" i="13"/>
  <c r="V307" i="13"/>
  <c r="S306" i="13"/>
  <c r="Q306" i="13"/>
  <c r="Y306" i="13" s="1"/>
  <c r="V306" i="13"/>
  <c r="S305" i="13"/>
  <c r="Q305" i="13"/>
  <c r="V305" i="13"/>
  <c r="S304" i="13"/>
  <c r="Q304" i="13"/>
  <c r="V304" i="13"/>
  <c r="S303" i="13"/>
  <c r="Q303" i="13"/>
  <c r="V303" i="13"/>
  <c r="S302" i="13"/>
  <c r="Q302" i="13"/>
  <c r="V302" i="13"/>
  <c r="S301" i="13"/>
  <c r="Q301" i="13"/>
  <c r="V301" i="13"/>
  <c r="S300" i="13"/>
  <c r="Q300" i="13"/>
  <c r="Y300" i="13" s="1"/>
  <c r="V300" i="13"/>
  <c r="S299" i="13"/>
  <c r="Q299" i="13"/>
  <c r="V299" i="13"/>
  <c r="S298" i="13"/>
  <c r="Q298" i="13"/>
  <c r="Y298" i="13" s="1"/>
  <c r="V298" i="13"/>
  <c r="S297" i="13"/>
  <c r="Q297" i="13"/>
  <c r="V297" i="13"/>
  <c r="S296" i="13"/>
  <c r="Q296" i="13"/>
  <c r="V296" i="13"/>
  <c r="S295" i="13"/>
  <c r="Q295" i="13"/>
  <c r="V295" i="13"/>
  <c r="S294" i="13"/>
  <c r="Q294" i="13"/>
  <c r="V294" i="13"/>
  <c r="S293" i="13"/>
  <c r="Q293" i="13"/>
  <c r="V293" i="13"/>
  <c r="S292" i="13"/>
  <c r="Q292" i="13"/>
  <c r="Y292" i="13" s="1"/>
  <c r="V292" i="13"/>
  <c r="S291" i="13"/>
  <c r="Q291" i="13"/>
  <c r="V291" i="13"/>
  <c r="S290" i="13"/>
  <c r="Q290" i="13"/>
  <c r="Y290" i="13" s="1"/>
  <c r="V290" i="13"/>
  <c r="S289" i="13"/>
  <c r="Q289" i="13"/>
  <c r="V289" i="13"/>
  <c r="S288" i="13"/>
  <c r="Q288" i="13"/>
  <c r="V288" i="13"/>
  <c r="S287" i="13"/>
  <c r="Q287" i="13"/>
  <c r="V287" i="13"/>
  <c r="S286" i="13"/>
  <c r="Q286" i="13"/>
  <c r="V286" i="13"/>
  <c r="S285" i="13"/>
  <c r="Q285" i="13"/>
  <c r="V285" i="13"/>
  <c r="S284" i="13"/>
  <c r="Q284" i="13"/>
  <c r="Y284" i="13" s="1"/>
  <c r="V284" i="13"/>
  <c r="S283" i="13"/>
  <c r="Q283" i="13"/>
  <c r="V283" i="13"/>
  <c r="S282" i="13"/>
  <c r="Q282" i="13"/>
  <c r="V282" i="13"/>
  <c r="S281" i="13"/>
  <c r="Q281" i="13"/>
  <c r="V281" i="13"/>
  <c r="S280" i="13"/>
  <c r="Q280" i="13"/>
  <c r="V280" i="13"/>
  <c r="S279" i="13"/>
  <c r="Q279" i="13"/>
  <c r="V279" i="13"/>
  <c r="S278" i="13"/>
  <c r="Q278" i="13"/>
  <c r="V278" i="13"/>
  <c r="S277" i="13"/>
  <c r="Q277" i="13"/>
  <c r="V277" i="13"/>
  <c r="S276" i="13"/>
  <c r="Q276" i="13"/>
  <c r="Y276" i="13" s="1"/>
  <c r="V276" i="13"/>
  <c r="S275" i="13"/>
  <c r="Q275" i="13"/>
  <c r="V275" i="13"/>
  <c r="S274" i="13"/>
  <c r="Q274" i="13"/>
  <c r="Y274" i="13" s="1"/>
  <c r="V274" i="13"/>
  <c r="S273" i="13"/>
  <c r="Q273" i="13"/>
  <c r="V273" i="13"/>
  <c r="S272" i="13"/>
  <c r="Q272" i="13"/>
  <c r="V272" i="13"/>
  <c r="S271" i="13"/>
  <c r="Q271" i="13"/>
  <c r="V271" i="13"/>
  <c r="S270" i="13"/>
  <c r="Q270" i="13"/>
  <c r="V270" i="13"/>
  <c r="S269" i="13"/>
  <c r="Q269" i="13"/>
  <c r="V269" i="13"/>
  <c r="S268" i="13"/>
  <c r="Q268" i="13"/>
  <c r="Y268" i="13" s="1"/>
  <c r="V268" i="13"/>
  <c r="S267" i="13"/>
  <c r="Q267" i="13"/>
  <c r="V267" i="13"/>
  <c r="S266" i="13"/>
  <c r="Q266" i="13"/>
  <c r="Y266" i="13" s="1"/>
  <c r="V266" i="13"/>
  <c r="S265" i="13"/>
  <c r="Q265" i="13"/>
  <c r="V265" i="13"/>
  <c r="S264" i="13"/>
  <c r="Q264" i="13"/>
  <c r="V264" i="13"/>
  <c r="S263" i="13"/>
  <c r="Q263" i="13"/>
  <c r="V263" i="13"/>
  <c r="S262" i="13"/>
  <c r="Q262" i="13"/>
  <c r="V262" i="13"/>
  <c r="S261" i="13"/>
  <c r="Q261" i="13"/>
  <c r="V261" i="13"/>
  <c r="S260" i="13"/>
  <c r="Q260" i="13"/>
  <c r="Y260" i="13" s="1"/>
  <c r="V260" i="13"/>
  <c r="S259" i="13"/>
  <c r="Q259" i="13"/>
  <c r="V259" i="13"/>
  <c r="S258" i="13"/>
  <c r="Q258" i="13"/>
  <c r="Y258" i="13" s="1"/>
  <c r="V258" i="13"/>
  <c r="S257" i="13"/>
  <c r="Q257" i="13"/>
  <c r="V257" i="13"/>
  <c r="S256" i="13"/>
  <c r="Q256" i="13"/>
  <c r="V256" i="13"/>
  <c r="S255" i="13"/>
  <c r="Q255" i="13"/>
  <c r="V255" i="13"/>
  <c r="S254" i="13"/>
  <c r="Q254" i="13"/>
  <c r="V254" i="13"/>
  <c r="S253" i="13"/>
  <c r="Q253" i="13"/>
  <c r="V253" i="13"/>
  <c r="S252" i="13"/>
  <c r="Q252" i="13"/>
  <c r="Y252" i="13" s="1"/>
  <c r="V252" i="13"/>
  <c r="S251" i="13"/>
  <c r="Q251" i="13"/>
  <c r="V251" i="13"/>
  <c r="S250" i="13"/>
  <c r="Q250" i="13"/>
  <c r="Y250" i="13" s="1"/>
  <c r="V250" i="13"/>
  <c r="S249" i="13"/>
  <c r="Q249" i="13"/>
  <c r="V249" i="13"/>
  <c r="S248" i="13"/>
  <c r="Q248" i="13"/>
  <c r="V248" i="13"/>
  <c r="S247" i="13"/>
  <c r="Q247" i="13"/>
  <c r="V247" i="13"/>
  <c r="S246" i="13"/>
  <c r="Q246" i="13"/>
  <c r="V246" i="13"/>
  <c r="S245" i="13"/>
  <c r="Q245" i="13"/>
  <c r="V245" i="13"/>
  <c r="S244" i="13"/>
  <c r="Q244" i="13"/>
  <c r="Y244" i="13" s="1"/>
  <c r="V244" i="13"/>
  <c r="S243" i="13"/>
  <c r="Q243" i="13"/>
  <c r="V243" i="13"/>
  <c r="S242" i="13"/>
  <c r="Q242" i="13"/>
  <c r="Y242" i="13" s="1"/>
  <c r="V242" i="13"/>
  <c r="S241" i="13"/>
  <c r="Q241" i="13"/>
  <c r="V241" i="13"/>
  <c r="S240" i="13"/>
  <c r="Q240" i="13"/>
  <c r="V240" i="13"/>
  <c r="S239" i="13"/>
  <c r="Q239" i="13"/>
  <c r="V239" i="13"/>
  <c r="S238" i="13"/>
  <c r="Q238" i="13"/>
  <c r="V238" i="13"/>
  <c r="S237" i="13"/>
  <c r="Q237" i="13"/>
  <c r="V237" i="13"/>
  <c r="S236" i="13"/>
  <c r="Q236" i="13"/>
  <c r="Y236" i="13" s="1"/>
  <c r="V236" i="13"/>
  <c r="S235" i="13"/>
  <c r="Q235" i="13"/>
  <c r="V235" i="13"/>
  <c r="S234" i="13"/>
  <c r="Q234" i="13"/>
  <c r="Y234" i="13" s="1"/>
  <c r="V234" i="13"/>
  <c r="S233" i="13"/>
  <c r="Q233" i="13"/>
  <c r="V233" i="13"/>
  <c r="S232" i="13"/>
  <c r="Q232" i="13"/>
  <c r="V232" i="13"/>
  <c r="S231" i="13"/>
  <c r="Q231" i="13"/>
  <c r="V231" i="13"/>
  <c r="S230" i="13"/>
  <c r="Q230" i="13"/>
  <c r="V230" i="13"/>
  <c r="S229" i="13"/>
  <c r="Q229" i="13"/>
  <c r="V229" i="13"/>
  <c r="S228" i="13"/>
  <c r="Q228" i="13"/>
  <c r="Y228" i="13" s="1"/>
  <c r="V228" i="13"/>
  <c r="S227" i="13"/>
  <c r="Q227" i="13"/>
  <c r="V227" i="13"/>
  <c r="S226" i="13"/>
  <c r="Q226" i="13"/>
  <c r="Y226" i="13" s="1"/>
  <c r="V226" i="13"/>
  <c r="S225" i="13"/>
  <c r="Q225" i="13"/>
  <c r="V225" i="13"/>
  <c r="S224" i="13"/>
  <c r="Q224" i="13"/>
  <c r="V224" i="13"/>
  <c r="S223" i="13"/>
  <c r="Q223" i="13"/>
  <c r="V223" i="13"/>
  <c r="S222" i="13"/>
  <c r="Q222" i="13"/>
  <c r="V222" i="13"/>
  <c r="S221" i="13"/>
  <c r="Q221" i="13"/>
  <c r="V221" i="13"/>
  <c r="S220" i="13"/>
  <c r="Q220" i="13"/>
  <c r="Y220" i="13" s="1"/>
  <c r="V220" i="13"/>
  <c r="S219" i="13"/>
  <c r="Q219" i="13"/>
  <c r="V219" i="13"/>
  <c r="S218" i="13"/>
  <c r="Q218" i="13"/>
  <c r="V218" i="13"/>
  <c r="S217" i="13"/>
  <c r="Q217" i="13"/>
  <c r="V217" i="13"/>
  <c r="S216" i="13"/>
  <c r="Q216" i="13"/>
  <c r="V216" i="13"/>
  <c r="S215" i="13"/>
  <c r="Q215" i="13"/>
  <c r="V215" i="13"/>
  <c r="S214" i="13"/>
  <c r="Q214" i="13"/>
  <c r="V214" i="13"/>
  <c r="S213" i="13"/>
  <c r="Q213" i="13"/>
  <c r="Y213" i="13" s="1"/>
  <c r="V213" i="13"/>
  <c r="S212" i="13"/>
  <c r="Q212" i="13"/>
  <c r="Y212" i="13" s="1"/>
  <c r="V212" i="13"/>
  <c r="S211" i="13"/>
  <c r="Q211" i="13"/>
  <c r="V211" i="13"/>
  <c r="S210" i="13"/>
  <c r="Q210" i="13"/>
  <c r="V210" i="13"/>
  <c r="S209" i="13"/>
  <c r="Q209" i="13"/>
  <c r="V209" i="13"/>
  <c r="S208" i="13"/>
  <c r="Q208" i="13"/>
  <c r="V208" i="13"/>
  <c r="S207" i="13"/>
  <c r="Q207" i="13"/>
  <c r="V207" i="13"/>
  <c r="S206" i="13"/>
  <c r="Q206" i="13"/>
  <c r="V206" i="13"/>
  <c r="S205" i="13"/>
  <c r="Q205" i="13"/>
  <c r="V205" i="13"/>
  <c r="S204" i="13"/>
  <c r="Q204" i="13"/>
  <c r="Y204" i="13" s="1"/>
  <c r="V204" i="13"/>
  <c r="S203" i="13"/>
  <c r="Q203" i="13"/>
  <c r="V203" i="13"/>
  <c r="S202" i="13"/>
  <c r="Q202" i="13"/>
  <c r="V202" i="13"/>
  <c r="S201" i="13"/>
  <c r="Q201" i="13"/>
  <c r="V201" i="13"/>
  <c r="S200" i="13"/>
  <c r="Q200" i="13"/>
  <c r="V200" i="13"/>
  <c r="S199" i="13"/>
  <c r="Q199" i="13"/>
  <c r="V199" i="13"/>
  <c r="S198" i="13"/>
  <c r="Q198" i="13"/>
  <c r="V198" i="13"/>
  <c r="S197" i="13"/>
  <c r="Q197" i="13"/>
  <c r="V197" i="13"/>
  <c r="S196" i="13"/>
  <c r="Q196" i="13"/>
  <c r="Y196" i="13" s="1"/>
  <c r="V196" i="13"/>
  <c r="S195" i="13"/>
  <c r="Q195" i="13"/>
  <c r="V195" i="13"/>
  <c r="S194" i="13"/>
  <c r="Q194" i="13"/>
  <c r="V194" i="13"/>
  <c r="S193" i="13"/>
  <c r="Q193" i="13"/>
  <c r="V193" i="13"/>
  <c r="S192" i="13"/>
  <c r="Q192" i="13"/>
  <c r="V192" i="13"/>
  <c r="S191" i="13"/>
  <c r="Q191" i="13"/>
  <c r="V191" i="13"/>
  <c r="S190" i="13"/>
  <c r="Q190" i="13"/>
  <c r="V190" i="13"/>
  <c r="S189" i="13"/>
  <c r="Q189" i="13"/>
  <c r="V189" i="13"/>
  <c r="S188" i="13"/>
  <c r="Q188" i="13"/>
  <c r="Y188" i="13" s="1"/>
  <c r="V188" i="13"/>
  <c r="S187" i="13"/>
  <c r="Q187" i="13"/>
  <c r="V187" i="13"/>
  <c r="S186" i="13"/>
  <c r="Q186" i="13"/>
  <c r="V186" i="13"/>
  <c r="S185" i="13"/>
  <c r="Q185" i="13"/>
  <c r="V185" i="13"/>
  <c r="S184" i="13"/>
  <c r="Q184" i="13"/>
  <c r="V184" i="13"/>
  <c r="S183" i="13"/>
  <c r="Q183" i="13"/>
  <c r="V183" i="13"/>
  <c r="S182" i="13"/>
  <c r="Q182" i="13"/>
  <c r="V182" i="13"/>
  <c r="S181" i="13"/>
  <c r="Q181" i="13"/>
  <c r="V181" i="13"/>
  <c r="S180" i="13"/>
  <c r="Q180" i="13"/>
  <c r="Y180" i="13" s="1"/>
  <c r="V180" i="13"/>
  <c r="S179" i="13"/>
  <c r="Q179" i="13"/>
  <c r="V179" i="13"/>
  <c r="S178" i="13"/>
  <c r="Q178" i="13"/>
  <c r="V178" i="13"/>
  <c r="S177" i="13"/>
  <c r="Q177" i="13"/>
  <c r="V177" i="13"/>
  <c r="S176" i="13"/>
  <c r="Q176" i="13"/>
  <c r="V176" i="13"/>
  <c r="S175" i="13"/>
  <c r="Q175" i="13"/>
  <c r="V175" i="13"/>
  <c r="S174" i="13"/>
  <c r="Q174" i="13"/>
  <c r="V174" i="13"/>
  <c r="S173" i="13"/>
  <c r="Q173" i="13"/>
  <c r="V173" i="13"/>
  <c r="S172" i="13"/>
  <c r="Q172" i="13"/>
  <c r="Y172" i="13" s="1"/>
  <c r="V172" i="13"/>
  <c r="S171" i="13"/>
  <c r="Q171" i="13"/>
  <c r="V171" i="13"/>
  <c r="S170" i="13"/>
  <c r="Q170" i="13"/>
  <c r="V170" i="13"/>
  <c r="S169" i="13"/>
  <c r="Q169" i="13"/>
  <c r="V169" i="13"/>
  <c r="S168" i="13"/>
  <c r="Q168" i="13"/>
  <c r="V168" i="13"/>
  <c r="S167" i="13"/>
  <c r="Q167" i="13"/>
  <c r="V167" i="13"/>
  <c r="S166" i="13"/>
  <c r="Q166" i="13"/>
  <c r="V166" i="13"/>
  <c r="S165" i="13"/>
  <c r="Q165" i="13"/>
  <c r="V165" i="13"/>
  <c r="S164" i="13"/>
  <c r="Q164" i="13"/>
  <c r="Y164" i="13" s="1"/>
  <c r="V164" i="13"/>
  <c r="S163" i="13"/>
  <c r="Q163" i="13"/>
  <c r="V163" i="13"/>
  <c r="S162" i="13"/>
  <c r="Q162" i="13"/>
  <c r="V162" i="13"/>
  <c r="S161" i="13"/>
  <c r="Q161" i="13"/>
  <c r="V161" i="13"/>
  <c r="S160" i="13"/>
  <c r="Q160" i="13"/>
  <c r="V160" i="13"/>
  <c r="S159" i="13"/>
  <c r="Q159" i="13"/>
  <c r="V159" i="13"/>
  <c r="S158" i="13"/>
  <c r="Q158" i="13"/>
  <c r="V158" i="13"/>
  <c r="S157" i="13"/>
  <c r="Q157" i="13"/>
  <c r="V157" i="13"/>
  <c r="S156" i="13"/>
  <c r="Q156" i="13"/>
  <c r="Y156" i="13" s="1"/>
  <c r="V156" i="13"/>
  <c r="S155" i="13"/>
  <c r="Q155" i="13"/>
  <c r="V155" i="13"/>
  <c r="S154" i="13"/>
  <c r="Q154" i="13"/>
  <c r="V154" i="13"/>
  <c r="S153" i="13"/>
  <c r="Q153" i="13"/>
  <c r="V153" i="13"/>
  <c r="S152" i="13"/>
  <c r="Q152" i="13"/>
  <c r="Y152" i="13" s="1"/>
  <c r="V152" i="13"/>
  <c r="S151" i="13"/>
  <c r="Q151" i="13"/>
  <c r="V151" i="13"/>
  <c r="S150" i="13"/>
  <c r="Q150" i="13"/>
  <c r="V150" i="13"/>
  <c r="S149" i="13"/>
  <c r="Q149" i="13"/>
  <c r="V149" i="13"/>
  <c r="S148" i="13"/>
  <c r="Q148" i="13"/>
  <c r="Y148" i="13" s="1"/>
  <c r="V148" i="13"/>
  <c r="S147" i="13"/>
  <c r="Q147" i="13"/>
  <c r="V147" i="13"/>
  <c r="S146" i="13"/>
  <c r="Q146" i="13"/>
  <c r="V146" i="13"/>
  <c r="S145" i="13"/>
  <c r="Q145" i="13"/>
  <c r="V145" i="13"/>
  <c r="S144" i="13"/>
  <c r="Q144" i="13"/>
  <c r="Y144" i="13" s="1"/>
  <c r="V144" i="13"/>
  <c r="S143" i="13"/>
  <c r="Q143" i="13"/>
  <c r="V143" i="13"/>
  <c r="S142" i="13"/>
  <c r="Q142" i="13"/>
  <c r="V142" i="13"/>
  <c r="S141" i="13"/>
  <c r="Q141" i="13"/>
  <c r="V141" i="13"/>
  <c r="S140" i="13"/>
  <c r="Q140" i="13"/>
  <c r="Y140" i="13" s="1"/>
  <c r="V140" i="13"/>
  <c r="S139" i="13"/>
  <c r="Q139" i="13"/>
  <c r="V139" i="13"/>
  <c r="S138" i="13"/>
  <c r="Q138" i="13"/>
  <c r="V138" i="13"/>
  <c r="S137" i="13"/>
  <c r="Q137" i="13"/>
  <c r="V137" i="13"/>
  <c r="S136" i="13"/>
  <c r="Q136" i="13"/>
  <c r="Y136" i="13" s="1"/>
  <c r="V136" i="13"/>
  <c r="S135" i="13"/>
  <c r="Q135" i="13"/>
  <c r="V135" i="13"/>
  <c r="S134" i="13"/>
  <c r="Q134" i="13"/>
  <c r="V134" i="13"/>
  <c r="S133" i="13"/>
  <c r="Q133" i="13"/>
  <c r="V133" i="13"/>
  <c r="S132" i="13"/>
  <c r="Q132" i="13"/>
  <c r="Y132" i="13" s="1"/>
  <c r="V132" i="13"/>
  <c r="S131" i="13"/>
  <c r="Q131" i="13"/>
  <c r="V131" i="13"/>
  <c r="S130" i="13"/>
  <c r="Q130" i="13"/>
  <c r="V130" i="13"/>
  <c r="S129" i="13"/>
  <c r="Q129" i="13"/>
  <c r="V129" i="13"/>
  <c r="S128" i="13"/>
  <c r="Q128" i="13"/>
  <c r="Y128" i="13" s="1"/>
  <c r="V128" i="13"/>
  <c r="S127" i="13"/>
  <c r="Q127" i="13"/>
  <c r="V127" i="13"/>
  <c r="S126" i="13"/>
  <c r="Q126" i="13"/>
  <c r="V126" i="13"/>
  <c r="S125" i="13"/>
  <c r="Q125" i="13"/>
  <c r="V125" i="13"/>
  <c r="S124" i="13"/>
  <c r="Q124" i="13"/>
  <c r="Y124" i="13" s="1"/>
  <c r="V124" i="13"/>
  <c r="S123" i="13"/>
  <c r="Q123" i="13"/>
  <c r="V123" i="13"/>
  <c r="S122" i="13"/>
  <c r="Q122" i="13"/>
  <c r="V122" i="13"/>
  <c r="S121" i="13"/>
  <c r="Q121" i="13"/>
  <c r="V121" i="13"/>
  <c r="S120" i="13"/>
  <c r="Q120" i="13"/>
  <c r="Y120" i="13" s="1"/>
  <c r="V120" i="13"/>
  <c r="S119" i="13"/>
  <c r="Q119" i="13"/>
  <c r="V119" i="13"/>
  <c r="S118" i="13"/>
  <c r="Q118" i="13"/>
  <c r="V118" i="13"/>
  <c r="S117" i="13"/>
  <c r="Q117" i="13"/>
  <c r="V117" i="13"/>
  <c r="S116" i="13"/>
  <c r="Q116" i="13"/>
  <c r="Y116" i="13" s="1"/>
  <c r="V116" i="13"/>
  <c r="S115" i="13"/>
  <c r="Q115" i="13"/>
  <c r="V115" i="13"/>
  <c r="S114" i="13"/>
  <c r="Q114" i="13"/>
  <c r="V114" i="13"/>
  <c r="S113" i="13"/>
  <c r="Q113" i="13"/>
  <c r="V113" i="13"/>
  <c r="S112" i="13"/>
  <c r="Q112" i="13"/>
  <c r="Y112" i="13" s="1"/>
  <c r="V112" i="13"/>
  <c r="S111" i="13"/>
  <c r="Q111" i="13"/>
  <c r="V111" i="13"/>
  <c r="S110" i="13"/>
  <c r="Q110" i="13"/>
  <c r="V110" i="13"/>
  <c r="S109" i="13"/>
  <c r="Q109" i="13"/>
  <c r="V109" i="13"/>
  <c r="S108" i="13"/>
  <c r="Q108" i="13"/>
  <c r="Y108" i="13" s="1"/>
  <c r="V108" i="13"/>
  <c r="S107" i="13"/>
  <c r="Q107" i="13"/>
  <c r="V107" i="13"/>
  <c r="S106" i="13"/>
  <c r="Q106" i="13"/>
  <c r="V106" i="13"/>
  <c r="S105" i="13"/>
  <c r="Q105" i="13"/>
  <c r="V105" i="13"/>
  <c r="S104" i="13"/>
  <c r="Q104" i="13"/>
  <c r="Y104" i="13" s="1"/>
  <c r="V104" i="13"/>
  <c r="S103" i="13"/>
  <c r="Q103" i="13"/>
  <c r="V103" i="13"/>
  <c r="S102" i="13"/>
  <c r="Q102" i="13"/>
  <c r="V102" i="13"/>
  <c r="S101" i="13"/>
  <c r="Q101" i="13"/>
  <c r="V101" i="13"/>
  <c r="S100" i="13"/>
  <c r="Q100" i="13"/>
  <c r="Y100" i="13" s="1"/>
  <c r="V100" i="13"/>
  <c r="S99" i="13"/>
  <c r="Q99" i="13"/>
  <c r="V99" i="13"/>
  <c r="S98" i="13"/>
  <c r="Q98" i="13"/>
  <c r="V98" i="13"/>
  <c r="S97" i="13"/>
  <c r="Q97" i="13"/>
  <c r="V97" i="13"/>
  <c r="S96" i="13"/>
  <c r="Q96" i="13"/>
  <c r="Y96" i="13" s="1"/>
  <c r="V96" i="13"/>
  <c r="S95" i="13"/>
  <c r="Q95" i="13"/>
  <c r="V95" i="13"/>
  <c r="S94" i="13"/>
  <c r="Q94" i="13"/>
  <c r="V94" i="13"/>
  <c r="S93" i="13"/>
  <c r="Q93" i="13"/>
  <c r="V93" i="13"/>
  <c r="S92" i="13"/>
  <c r="Q92" i="13"/>
  <c r="Y92" i="13" s="1"/>
  <c r="V92" i="13"/>
  <c r="S91" i="13"/>
  <c r="Q91" i="13"/>
  <c r="V91" i="13"/>
  <c r="S90" i="13"/>
  <c r="Q90" i="13"/>
  <c r="V90" i="13"/>
  <c r="S89" i="13"/>
  <c r="Q89" i="13"/>
  <c r="V89" i="13"/>
  <c r="S88" i="13"/>
  <c r="Q88" i="13"/>
  <c r="Y88" i="13" s="1"/>
  <c r="V88" i="13"/>
  <c r="S87" i="13"/>
  <c r="Q87" i="13"/>
  <c r="V87" i="13"/>
  <c r="S86" i="13"/>
  <c r="Q86" i="13"/>
  <c r="V86" i="13"/>
  <c r="S85" i="13"/>
  <c r="Q85" i="13"/>
  <c r="V85" i="13"/>
  <c r="S84" i="13"/>
  <c r="Q84" i="13"/>
  <c r="Y84" i="13" s="1"/>
  <c r="V84" i="13"/>
  <c r="S83" i="13"/>
  <c r="Q83" i="13"/>
  <c r="V83" i="13"/>
  <c r="S82" i="13"/>
  <c r="Q82" i="13"/>
  <c r="V82" i="13"/>
  <c r="S81" i="13"/>
  <c r="Q81" i="13"/>
  <c r="V81" i="13"/>
  <c r="S80" i="13"/>
  <c r="Q80" i="13"/>
  <c r="Y80" i="13" s="1"/>
  <c r="V80" i="13"/>
  <c r="S79" i="13"/>
  <c r="Q79" i="13"/>
  <c r="V79" i="13"/>
  <c r="S78" i="13"/>
  <c r="Q78" i="13"/>
  <c r="V78" i="13"/>
  <c r="S77" i="13"/>
  <c r="Q77" i="13"/>
  <c r="V77" i="13"/>
  <c r="S76" i="13"/>
  <c r="Q76" i="13"/>
  <c r="Y76" i="13" s="1"/>
  <c r="V76" i="13"/>
  <c r="S75" i="13"/>
  <c r="Q75" i="13"/>
  <c r="V75" i="13"/>
  <c r="S74" i="13"/>
  <c r="Q74" i="13"/>
  <c r="V74" i="13"/>
  <c r="S73" i="13"/>
  <c r="Q73" i="13"/>
  <c r="V73" i="13"/>
  <c r="S72" i="13"/>
  <c r="Q72" i="13"/>
  <c r="Y72" i="13" s="1"/>
  <c r="V72" i="13"/>
  <c r="S71" i="13"/>
  <c r="Q71" i="13"/>
  <c r="V71" i="13"/>
  <c r="S70" i="13"/>
  <c r="Q70" i="13"/>
  <c r="V70" i="13"/>
  <c r="S69" i="13"/>
  <c r="Q69" i="13"/>
  <c r="V69" i="13"/>
  <c r="S68" i="13"/>
  <c r="Q68" i="13"/>
  <c r="Y68" i="13" s="1"/>
  <c r="V68" i="13"/>
  <c r="S67" i="13"/>
  <c r="Q67" i="13"/>
  <c r="V67" i="13"/>
  <c r="S66" i="13"/>
  <c r="Q66" i="13"/>
  <c r="V66" i="13"/>
  <c r="S65" i="13"/>
  <c r="Q65" i="13"/>
  <c r="V65" i="13"/>
  <c r="S64" i="13"/>
  <c r="Q64" i="13"/>
  <c r="Y64" i="13" s="1"/>
  <c r="V64" i="13"/>
  <c r="S63" i="13"/>
  <c r="Q63" i="13"/>
  <c r="V63" i="13"/>
  <c r="S62" i="13"/>
  <c r="Q62" i="13"/>
  <c r="V62" i="13"/>
  <c r="S61" i="13"/>
  <c r="Q61" i="13"/>
  <c r="V61" i="13"/>
  <c r="S60" i="13"/>
  <c r="Q60" i="13"/>
  <c r="Y60" i="13" s="1"/>
  <c r="V60" i="13"/>
  <c r="S59" i="13"/>
  <c r="Q59" i="13"/>
  <c r="V59" i="13"/>
  <c r="S58" i="13"/>
  <c r="Q58" i="13"/>
  <c r="V58" i="13"/>
  <c r="S57" i="13"/>
  <c r="Q57" i="13"/>
  <c r="V57" i="13"/>
  <c r="S56" i="13"/>
  <c r="Q56" i="13"/>
  <c r="Y56" i="13" s="1"/>
  <c r="V56" i="13"/>
  <c r="S55" i="13"/>
  <c r="Q55" i="13"/>
  <c r="V55" i="13"/>
  <c r="S54" i="13"/>
  <c r="Q54" i="13"/>
  <c r="V54" i="13"/>
  <c r="S53" i="13"/>
  <c r="Q53" i="13"/>
  <c r="V53" i="13"/>
  <c r="S52" i="13"/>
  <c r="Q52" i="13"/>
  <c r="Y52" i="13" s="1"/>
  <c r="V52" i="13"/>
  <c r="S51" i="13"/>
  <c r="Q51" i="13"/>
  <c r="V51" i="13"/>
  <c r="S50" i="13"/>
  <c r="Q50" i="13"/>
  <c r="V50" i="13"/>
  <c r="S49" i="13"/>
  <c r="Q49" i="13"/>
  <c r="V49" i="13"/>
  <c r="S48" i="13"/>
  <c r="Q48" i="13"/>
  <c r="Y48" i="13" s="1"/>
  <c r="V48" i="13"/>
  <c r="S47" i="13"/>
  <c r="Q47" i="13"/>
  <c r="V47" i="13"/>
  <c r="S46" i="13"/>
  <c r="Q46" i="13"/>
  <c r="V46" i="13"/>
  <c r="S45" i="13"/>
  <c r="Q45" i="13"/>
  <c r="V45" i="13"/>
  <c r="S44" i="13"/>
  <c r="Q44" i="13"/>
  <c r="Y44" i="13" s="1"/>
  <c r="V44" i="13"/>
  <c r="S43" i="13"/>
  <c r="Q43" i="13"/>
  <c r="V43" i="13"/>
  <c r="S42" i="13"/>
  <c r="Q42" i="13"/>
  <c r="V42" i="13"/>
  <c r="S41" i="13"/>
  <c r="Q41" i="13"/>
  <c r="V41" i="13"/>
  <c r="S40" i="13"/>
  <c r="Q40" i="13"/>
  <c r="Y40" i="13" s="1"/>
  <c r="V40" i="13"/>
  <c r="S39" i="13"/>
  <c r="Q39" i="13"/>
  <c r="V39" i="13"/>
  <c r="S38" i="13"/>
  <c r="Q38" i="13"/>
  <c r="V38" i="13"/>
  <c r="S37" i="13"/>
  <c r="Q37" i="13"/>
  <c r="V37" i="13"/>
  <c r="S36" i="13"/>
  <c r="Q36" i="13"/>
  <c r="Y36" i="13" s="1"/>
  <c r="V36" i="13"/>
  <c r="S35" i="13"/>
  <c r="Q35" i="13"/>
  <c r="V35" i="13"/>
  <c r="S34" i="13"/>
  <c r="Q34" i="13"/>
  <c r="V34" i="13"/>
  <c r="S33" i="13"/>
  <c r="Q33" i="13"/>
  <c r="V33" i="13"/>
  <c r="S32" i="13"/>
  <c r="Q32" i="13"/>
  <c r="Y32" i="13" s="1"/>
  <c r="V32" i="13"/>
  <c r="S31" i="13"/>
  <c r="Q31" i="13"/>
  <c r="V31" i="13"/>
  <c r="S30" i="13"/>
  <c r="Q30" i="13"/>
  <c r="V30" i="13"/>
  <c r="S29" i="13"/>
  <c r="AB29" i="13" s="1" a="1"/>
  <c r="AB29" i="13" s="1"/>
  <c r="Q29" i="13"/>
  <c r="V29" i="13"/>
  <c r="S28" i="13"/>
  <c r="AB28" i="13" s="1" a="1"/>
  <c r="AB28" i="13" s="1"/>
  <c r="Q28" i="13"/>
  <c r="Y28" i="13" s="1"/>
  <c r="V28" i="13"/>
  <c r="S27" i="13"/>
  <c r="AB27" i="13" s="1" a="1"/>
  <c r="AB27" i="13" s="1"/>
  <c r="Q27" i="13"/>
  <c r="V27" i="13"/>
  <c r="S26" i="13"/>
  <c r="Q26" i="13"/>
  <c r="V26" i="13"/>
  <c r="S25" i="13"/>
  <c r="Q25" i="13"/>
  <c r="V25" i="13"/>
  <c r="S24" i="13"/>
  <c r="Q24" i="13"/>
  <c r="Y24" i="13" s="1"/>
  <c r="V24" i="13"/>
  <c r="S23" i="13"/>
  <c r="Q23" i="13"/>
  <c r="V23" i="13"/>
  <c r="S22" i="13"/>
  <c r="Q22" i="13"/>
  <c r="V22" i="13"/>
  <c r="S21" i="13"/>
  <c r="AB21" i="13" s="1" a="1"/>
  <c r="AB21" i="13" s="1"/>
  <c r="Q21" i="13"/>
  <c r="V21" i="13"/>
  <c r="S20" i="13"/>
  <c r="Q20" i="13"/>
  <c r="Y20" i="13" s="1"/>
  <c r="V20" i="13"/>
  <c r="S19" i="13"/>
  <c r="Q19" i="13"/>
  <c r="V19" i="13"/>
  <c r="S18" i="13"/>
  <c r="Q18" i="13"/>
  <c r="V18" i="13"/>
  <c r="S17" i="13"/>
  <c r="Q17" i="13"/>
  <c r="V17" i="13"/>
  <c r="S16" i="13"/>
  <c r="Q16" i="13"/>
  <c r="Y16" i="13" s="1"/>
  <c r="V16" i="13"/>
  <c r="S15" i="13"/>
  <c r="Q15" i="13"/>
  <c r="V15" i="13"/>
  <c r="S14" i="13"/>
  <c r="Q14" i="13"/>
  <c r="V14" i="13"/>
  <c r="S13" i="13"/>
  <c r="Q13" i="13"/>
  <c r="V13" i="13"/>
  <c r="S12" i="13"/>
  <c r="AB12" i="13" s="1" a="1"/>
  <c r="AB12" i="13" s="1"/>
  <c r="Q12" i="13"/>
  <c r="V12" i="13"/>
  <c r="S11" i="13"/>
  <c r="AB11" i="13" s="1" a="1"/>
  <c r="AB11" i="13" s="1"/>
  <c r="Q11" i="13"/>
  <c r="V11" i="13"/>
  <c r="S10" i="13"/>
  <c r="AB10" i="13" s="1" a="1"/>
  <c r="AB10" i="13" s="1"/>
  <c r="Q10" i="13"/>
  <c r="V10" i="13"/>
  <c r="S9" i="13"/>
  <c r="AB9" i="13" s="1" a="1"/>
  <c r="AB9" i="13" s="1"/>
  <c r="Q9" i="13"/>
  <c r="V9" i="13"/>
  <c r="S8" i="13"/>
  <c r="AB8" i="13" s="1" a="1"/>
  <c r="AB8" i="13" s="1"/>
  <c r="Q8" i="13"/>
  <c r="Y8" i="13" s="1"/>
  <c r="V8" i="13"/>
  <c r="S7" i="13"/>
  <c r="AB7" i="13" s="1" a="1"/>
  <c r="AB7" i="13" s="1"/>
  <c r="Q7" i="13"/>
  <c r="V7" i="13"/>
  <c r="S6" i="13"/>
  <c r="AB6" i="13" s="1" a="1"/>
  <c r="AB6" i="13" s="1"/>
  <c r="Q6" i="13"/>
  <c r="V6" i="13"/>
  <c r="S5" i="13"/>
  <c r="AB5" i="13" s="1" a="1"/>
  <c r="AB5" i="13" s="1"/>
  <c r="Q5" i="13"/>
  <c r="V5" i="13"/>
  <c r="S4" i="13"/>
  <c r="AB4" i="13" s="1" a="1"/>
  <c r="AB4" i="13" s="1"/>
  <c r="Q4" i="13"/>
  <c r="Y4" i="13" s="1"/>
  <c r="V4" i="13"/>
  <c r="S3" i="13"/>
  <c r="AB3" i="13" s="1" a="1"/>
  <c r="AB3" i="13" s="1"/>
  <c r="Q3" i="13"/>
  <c r="V3" i="13"/>
  <c r="V2" i="13"/>
  <c r="Y12" i="13" l="1"/>
  <c r="Y730" i="13"/>
  <c r="Y738" i="13"/>
  <c r="Y746" i="13"/>
  <c r="Y754" i="13"/>
  <c r="Y762" i="13"/>
  <c r="Y770" i="13"/>
  <c r="Y778" i="13"/>
  <c r="Y786" i="13"/>
  <c r="Y794" i="13"/>
  <c r="Y802" i="13"/>
  <c r="Y810" i="13"/>
  <c r="Y818" i="13"/>
  <c r="Y826" i="13"/>
  <c r="Y834" i="13"/>
  <c r="Y938" i="13"/>
  <c r="Y946" i="13"/>
  <c r="Y954" i="13"/>
  <c r="Y962" i="13"/>
  <c r="Y17" i="13"/>
  <c r="Y25" i="13"/>
  <c r="Y33" i="13"/>
  <c r="Y41" i="13"/>
  <c r="Y49" i="13"/>
  <c r="Y57" i="13"/>
  <c r="Y65" i="13"/>
  <c r="Y73" i="13"/>
  <c r="Y81" i="13"/>
  <c r="Y89" i="13"/>
  <c r="Y97" i="13"/>
  <c r="Y105" i="13"/>
  <c r="Y113" i="13"/>
  <c r="Y121" i="13"/>
  <c r="Y129" i="13"/>
  <c r="Y137" i="13"/>
  <c r="Y145" i="13"/>
  <c r="Y153" i="13"/>
  <c r="Y161" i="13"/>
  <c r="Y169" i="13"/>
  <c r="Y177" i="13"/>
  <c r="Y185" i="13"/>
  <c r="Y193" i="13"/>
  <c r="Y201" i="13"/>
  <c r="Y209" i="13"/>
  <c r="Y217" i="13"/>
  <c r="Y225" i="13"/>
  <c r="Y233" i="13"/>
  <c r="Y241" i="13"/>
  <c r="Y249" i="13"/>
  <c r="Y257" i="13"/>
  <c r="Y265" i="13"/>
  <c r="Y273" i="13"/>
  <c r="Y281" i="13"/>
  <c r="Y289" i="13"/>
  <c r="Y297" i="13"/>
  <c r="Y305" i="13"/>
  <c r="Y5" i="13"/>
  <c r="Y160" i="13"/>
  <c r="Y313" i="13"/>
  <c r="Y321" i="13"/>
  <c r="Y329" i="13"/>
  <c r="Y337" i="13"/>
  <c r="Y345" i="13"/>
  <c r="Y353" i="13"/>
  <c r="Y361" i="13"/>
  <c r="Y369" i="13"/>
  <c r="Y377" i="13"/>
  <c r="Y385" i="13"/>
  <c r="Y393" i="13"/>
  <c r="Y401" i="13"/>
  <c r="Y409" i="13"/>
  <c r="Y417" i="13"/>
  <c r="Y425" i="13"/>
  <c r="Y433" i="13"/>
  <c r="Y441" i="13"/>
  <c r="Y449" i="13"/>
  <c r="Y457" i="13"/>
  <c r="Y465" i="13"/>
  <c r="Y473" i="13"/>
  <c r="Y481" i="13"/>
  <c r="Y489" i="13"/>
  <c r="Y497" i="13"/>
  <c r="Y505" i="13"/>
  <c r="Y513" i="13"/>
  <c r="Y521" i="13"/>
  <c r="Y529" i="13"/>
  <c r="Y537" i="13"/>
  <c r="Y545" i="13"/>
  <c r="Y553" i="13"/>
  <c r="Y561" i="13"/>
  <c r="Y569" i="13"/>
  <c r="Y577" i="13"/>
  <c r="Y585" i="13"/>
  <c r="Y593" i="13"/>
  <c r="Y601" i="13"/>
  <c r="Y609" i="13"/>
  <c r="Y617" i="13"/>
  <c r="Y625" i="13"/>
  <c r="Y633" i="13"/>
  <c r="Y641" i="13"/>
  <c r="Y649" i="13"/>
  <c r="Y657" i="13"/>
  <c r="Y665" i="13"/>
  <c r="Y673" i="13"/>
  <c r="Y681" i="13"/>
  <c r="Y689" i="13"/>
  <c r="Y697" i="13"/>
  <c r="Y705" i="13"/>
  <c r="Y713" i="13"/>
  <c r="Y721" i="13"/>
  <c r="Y729" i="13"/>
  <c r="Y737" i="13"/>
  <c r="Y745" i="13"/>
  <c r="Y753" i="13"/>
  <c r="Y761" i="13"/>
  <c r="Y769" i="13"/>
  <c r="Y777" i="13"/>
  <c r="Y785" i="13"/>
  <c r="Y793" i="13"/>
  <c r="Y801" i="13"/>
  <c r="Y809" i="13"/>
  <c r="Y817" i="13"/>
  <c r="Y825" i="13"/>
  <c r="Y833" i="13"/>
  <c r="Y841" i="13"/>
  <c r="Y849" i="13"/>
  <c r="Y857" i="13"/>
  <c r="Y865" i="13"/>
  <c r="Y873" i="13"/>
  <c r="Y881" i="13"/>
  <c r="Y889" i="13"/>
  <c r="Y897" i="13"/>
  <c r="Y905" i="13"/>
  <c r="Y913" i="13"/>
  <c r="Y921" i="13"/>
  <c r="Y929" i="13"/>
  <c r="Y937" i="13"/>
  <c r="Y945" i="13"/>
  <c r="Y953" i="13"/>
  <c r="Y961" i="13"/>
  <c r="Y969" i="13"/>
  <c r="Y977" i="13"/>
  <c r="Y985" i="13"/>
  <c r="Y255" i="13"/>
  <c r="Y263" i="13"/>
  <c r="Y271" i="13"/>
  <c r="Y279" i="13"/>
  <c r="Y287" i="13"/>
  <c r="Y295" i="13"/>
  <c r="Y327" i="13"/>
  <c r="Y839" i="13"/>
  <c r="Y975" i="13"/>
  <c r="Y983" i="13"/>
  <c r="Y991" i="13"/>
  <c r="Y970" i="13"/>
  <c r="Y7" i="13"/>
  <c r="Y15" i="13"/>
  <c r="Y23" i="13"/>
  <c r="Y31" i="13"/>
  <c r="Y39" i="13"/>
  <c r="Y47" i="13"/>
  <c r="Y55" i="13"/>
  <c r="Y63" i="13"/>
  <c r="Y71" i="13"/>
  <c r="Y79" i="13"/>
  <c r="Y87" i="13"/>
  <c r="Y95" i="13"/>
  <c r="Y103" i="13"/>
  <c r="Y111" i="13"/>
  <c r="Y119" i="13"/>
  <c r="Y127" i="13"/>
  <c r="Y135" i="13"/>
  <c r="Y143" i="13"/>
  <c r="Y151" i="13"/>
  <c r="Y159" i="13"/>
  <c r="Y167" i="13"/>
  <c r="Y175" i="13"/>
  <c r="Y183" i="13"/>
  <c r="Y191" i="13"/>
  <c r="Y199" i="13"/>
  <c r="Y207" i="13"/>
  <c r="Y215" i="13"/>
  <c r="Y223" i="13"/>
  <c r="Y18" i="13"/>
  <c r="Y26" i="13"/>
  <c r="Y34" i="13"/>
  <c r="Y42" i="13"/>
  <c r="Y50" i="13"/>
  <c r="Y58" i="13"/>
  <c r="Y66" i="13"/>
  <c r="Y74" i="13"/>
  <c r="Y82" i="13"/>
  <c r="Y90" i="13"/>
  <c r="Y98" i="13"/>
  <c r="Y106" i="13"/>
  <c r="Y114" i="13"/>
  <c r="Y122" i="13"/>
  <c r="Y130" i="13"/>
  <c r="Y138" i="13"/>
  <c r="Y146" i="13"/>
  <c r="Y154" i="13"/>
  <c r="Y162" i="13"/>
  <c r="Y170" i="13"/>
  <c r="Y178" i="13"/>
  <c r="Y186" i="13"/>
  <c r="Y194" i="13"/>
  <c r="Y202" i="13"/>
  <c r="Y210" i="13"/>
  <c r="Y218" i="13"/>
  <c r="Y168" i="13"/>
  <c r="Y176" i="13"/>
  <c r="Y184" i="13"/>
  <c r="Y192" i="13"/>
  <c r="Y200" i="13"/>
  <c r="Y208" i="13"/>
  <c r="Y216" i="13"/>
  <c r="Y224" i="13"/>
  <c r="Y232" i="13"/>
  <c r="Y240" i="13"/>
  <c r="Y248" i="13"/>
  <c r="Y256" i="13"/>
  <c r="Y264" i="13"/>
  <c r="Y272" i="13"/>
  <c r="Y280" i="13"/>
  <c r="Y288" i="13"/>
  <c r="Y296" i="13"/>
  <c r="Y320" i="13"/>
  <c r="Y336" i="13"/>
  <c r="Y344" i="13"/>
  <c r="Y352" i="13"/>
  <c r="Y360" i="13"/>
  <c r="Y368" i="13"/>
  <c r="Y376" i="13"/>
  <c r="Y384" i="13"/>
  <c r="Y392" i="13"/>
  <c r="Y400" i="13"/>
  <c r="Y408" i="13"/>
  <c r="Y416" i="13"/>
  <c r="Y424" i="13"/>
  <c r="Y432" i="13"/>
  <c r="Y440" i="13"/>
  <c r="Y448" i="13"/>
  <c r="Y456" i="13"/>
  <c r="Y464" i="13"/>
  <c r="Y472" i="13"/>
  <c r="Y480" i="13"/>
  <c r="Y488" i="13"/>
  <c r="Y496" i="13"/>
  <c r="Y504" i="13"/>
  <c r="Y512" i="13"/>
  <c r="Y520" i="13"/>
  <c r="Y528" i="13"/>
  <c r="Y536" i="13"/>
  <c r="Y544" i="13"/>
  <c r="Y552" i="13"/>
  <c r="Y560" i="13"/>
  <c r="Y568" i="13"/>
  <c r="Y576" i="13"/>
  <c r="Y584" i="13"/>
  <c r="Y592" i="13"/>
  <c r="Y600" i="13"/>
  <c r="Y608" i="13"/>
  <c r="Y616" i="13"/>
  <c r="Y624" i="13"/>
  <c r="Y6" i="13"/>
  <c r="Z6" i="13" s="1"/>
  <c r="W6" i="13" s="1"/>
  <c r="Y231" i="13"/>
  <c r="Y239" i="13"/>
  <c r="Y247" i="13"/>
  <c r="Y303" i="13"/>
  <c r="Y311" i="13"/>
  <c r="Y319" i="13"/>
  <c r="Y335" i="13"/>
  <c r="Y343" i="13"/>
  <c r="Y351" i="13"/>
  <c r="Y359" i="13"/>
  <c r="Y367" i="13"/>
  <c r="Y375" i="13"/>
  <c r="Y383" i="13"/>
  <c r="Y391" i="13"/>
  <c r="Y399" i="13"/>
  <c r="Y407" i="13"/>
  <c r="Y415" i="13"/>
  <c r="Y423" i="13"/>
  <c r="Y431" i="13"/>
  <c r="Y439" i="13"/>
  <c r="Y447" i="13"/>
  <c r="Y455" i="13"/>
  <c r="Y463" i="13"/>
  <c r="Y471" i="13"/>
  <c r="Y479" i="13"/>
  <c r="Y487" i="13"/>
  <c r="Y495" i="13"/>
  <c r="Y503" i="13"/>
  <c r="Y511" i="13"/>
  <c r="Y519" i="13"/>
  <c r="Y527" i="13"/>
  <c r="Y535" i="13"/>
  <c r="Y543" i="13"/>
  <c r="Y551" i="13"/>
  <c r="Y559" i="13"/>
  <c r="Y567" i="13"/>
  <c r="Y575" i="13"/>
  <c r="Y583" i="13"/>
  <c r="Y591" i="13"/>
  <c r="Y599" i="13"/>
  <c r="Y607" i="13"/>
  <c r="Y615" i="13"/>
  <c r="Y623" i="13"/>
  <c r="Y631" i="13"/>
  <c r="Y639" i="13"/>
  <c r="Y647" i="13"/>
  <c r="Y655" i="13"/>
  <c r="Y663" i="13"/>
  <c r="Y671" i="13"/>
  <c r="Y679" i="13"/>
  <c r="Y687" i="13"/>
  <c r="Y695" i="13"/>
  <c r="Y703" i="13"/>
  <c r="Y711" i="13"/>
  <c r="Y719" i="13"/>
  <c r="Y727" i="13"/>
  <c r="Y735" i="13"/>
  <c r="Y743" i="13"/>
  <c r="Y751" i="13"/>
  <c r="Y759" i="13"/>
  <c r="Y767" i="13"/>
  <c r="Y775" i="13"/>
  <c r="Y783" i="13"/>
  <c r="Y791" i="13"/>
  <c r="Y799" i="13"/>
  <c r="Y807" i="13"/>
  <c r="Y815" i="13"/>
  <c r="Y823" i="13"/>
  <c r="Y831" i="13"/>
  <c r="Y847" i="13"/>
  <c r="Y855" i="13"/>
  <c r="Y863" i="13"/>
  <c r="Y871" i="13"/>
  <c r="Y879" i="13"/>
  <c r="Y887" i="13"/>
  <c r="Y895" i="13"/>
  <c r="Y903" i="13"/>
  <c r="Y911" i="13"/>
  <c r="Y919" i="13"/>
  <c r="Y927" i="13"/>
  <c r="Y935" i="13"/>
  <c r="Y943" i="13"/>
  <c r="Y951" i="13"/>
  <c r="Y959" i="13"/>
  <c r="Y967" i="13"/>
  <c r="Y282" i="13"/>
  <c r="Y253" i="13"/>
  <c r="Y261" i="13"/>
  <c r="Y269" i="13"/>
  <c r="Y277" i="13"/>
  <c r="Y285" i="13"/>
  <c r="Y293" i="13"/>
  <c r="Y301" i="13"/>
  <c r="Y957" i="13"/>
  <c r="Y632" i="13"/>
  <c r="Y640" i="13"/>
  <c r="Y648" i="13"/>
  <c r="Y656" i="13"/>
  <c r="Y664" i="13"/>
  <c r="Y672" i="13"/>
  <c r="Y680" i="13"/>
  <c r="Y688" i="13"/>
  <c r="Y696" i="13"/>
  <c r="Y704" i="13"/>
  <c r="Y712" i="13"/>
  <c r="Y720" i="13"/>
  <c r="Y728" i="13"/>
  <c r="Y736" i="13"/>
  <c r="Y744" i="13"/>
  <c r="Y752" i="13"/>
  <c r="Y760" i="13"/>
  <c r="Y768" i="13"/>
  <c r="Y776" i="13"/>
  <c r="Y14" i="13"/>
  <c r="Y22" i="13"/>
  <c r="Y30" i="13"/>
  <c r="Y38" i="13"/>
  <c r="Y46" i="13"/>
  <c r="Y54" i="13"/>
  <c r="Y62" i="13"/>
  <c r="Y70" i="13"/>
  <c r="Y78" i="13"/>
  <c r="Y13" i="13"/>
  <c r="Y21" i="13"/>
  <c r="Y29" i="13"/>
  <c r="Y37" i="13"/>
  <c r="Y45" i="13"/>
  <c r="Y53" i="13"/>
  <c r="Y61" i="13"/>
  <c r="Y69" i="13"/>
  <c r="Y77" i="13"/>
  <c r="Y85" i="13"/>
  <c r="Y93" i="13"/>
  <c r="Y101" i="13"/>
  <c r="Y109" i="13"/>
  <c r="Y117" i="13"/>
  <c r="Y125" i="13"/>
  <c r="Y133" i="13"/>
  <c r="Y141" i="13"/>
  <c r="Y149" i="13"/>
  <c r="Y157" i="13"/>
  <c r="Y165" i="13"/>
  <c r="Y173" i="13"/>
  <c r="Y181" i="13"/>
  <c r="Y189" i="13"/>
  <c r="Y197" i="13"/>
  <c r="Y205" i="13"/>
  <c r="Y221" i="13"/>
  <c r="Y229" i="13"/>
  <c r="Y237" i="13"/>
  <c r="Y245" i="13"/>
  <c r="Y304" i="13"/>
  <c r="Y312" i="13"/>
  <c r="Y3" i="13"/>
  <c r="Y11" i="13"/>
  <c r="Y19" i="13"/>
  <c r="Y27" i="13"/>
  <c r="Y35" i="13"/>
  <c r="Y43" i="13"/>
  <c r="Y51" i="13"/>
  <c r="Y59" i="13"/>
  <c r="Y67" i="13"/>
  <c r="Y75" i="13"/>
  <c r="Y83" i="13"/>
  <c r="Y91" i="13"/>
  <c r="Y99" i="13"/>
  <c r="Y107" i="13"/>
  <c r="Y115" i="13"/>
  <c r="Y123" i="13"/>
  <c r="Y131" i="13"/>
  <c r="Y139" i="13"/>
  <c r="Y147" i="13"/>
  <c r="Y155" i="13"/>
  <c r="Y163" i="13"/>
  <c r="Y171" i="13"/>
  <c r="Y179" i="13"/>
  <c r="Y187" i="13"/>
  <c r="Y195" i="13"/>
  <c r="Y203" i="13"/>
  <c r="Y211" i="13"/>
  <c r="Y219" i="13"/>
  <c r="Y227" i="13"/>
  <c r="Y235" i="13"/>
  <c r="Y243" i="13"/>
  <c r="Y251" i="13"/>
  <c r="Y259" i="13"/>
  <c r="Y267" i="13"/>
  <c r="Y275" i="13"/>
  <c r="Y283" i="13"/>
  <c r="Y291" i="13"/>
  <c r="Y299" i="13"/>
  <c r="Y307" i="13"/>
  <c r="Y315" i="13"/>
  <c r="Y86" i="13"/>
  <c r="Y94" i="13"/>
  <c r="Y102" i="13"/>
  <c r="Y110" i="13"/>
  <c r="Y118" i="13"/>
  <c r="Y126" i="13"/>
  <c r="Y134" i="13"/>
  <c r="Y142" i="13"/>
  <c r="Y150" i="13"/>
  <c r="Y158" i="13"/>
  <c r="Y166" i="13"/>
  <c r="Y174" i="13"/>
  <c r="Y182" i="13"/>
  <c r="Y190" i="13"/>
  <c r="Y198" i="13"/>
  <c r="Y206" i="13"/>
  <c r="Y214" i="13"/>
  <c r="Y222" i="13"/>
  <c r="Y230" i="13"/>
  <c r="Y238" i="13"/>
  <c r="Y246" i="13"/>
  <c r="Y254" i="13"/>
  <c r="Y262" i="13"/>
  <c r="Y270" i="13"/>
  <c r="Y278" i="13"/>
  <c r="Y286" i="13"/>
  <c r="Y294" i="13"/>
  <c r="Y302" i="13"/>
  <c r="Y310" i="13"/>
  <c r="Y318" i="13"/>
  <c r="Y326" i="13"/>
  <c r="Y334" i="13"/>
  <c r="Y342" i="13"/>
  <c r="Y350" i="13"/>
  <c r="Y358" i="13"/>
  <c r="Y366" i="13"/>
  <c r="Y374" i="13"/>
  <c r="Y382" i="13"/>
  <c r="Y390" i="13"/>
  <c r="Y398" i="13"/>
  <c r="Y406" i="13"/>
  <c r="Y414" i="13"/>
  <c r="Y422" i="13"/>
  <c r="Y430" i="13"/>
  <c r="Y438" i="13"/>
  <c r="Y446" i="13"/>
  <c r="Y454" i="13"/>
  <c r="Y462" i="13"/>
  <c r="Y470" i="13"/>
  <c r="Y478" i="13"/>
  <c r="Y486" i="13"/>
  <c r="Y494" i="13"/>
  <c r="Y502" i="13"/>
  <c r="Y510" i="13"/>
  <c r="Y518" i="13"/>
  <c r="Y526" i="13"/>
  <c r="Y534" i="13"/>
  <c r="Y542" i="13"/>
  <c r="Y550" i="13"/>
  <c r="Y558" i="13"/>
  <c r="Y566" i="13"/>
  <c r="Y574" i="13"/>
  <c r="Y582" i="13"/>
  <c r="Y590" i="13"/>
  <c r="Y598" i="13"/>
  <c r="Y606" i="13"/>
  <c r="Y614" i="13"/>
  <c r="Y622" i="13"/>
  <c r="Y630" i="13"/>
  <c r="Y638" i="13"/>
  <c r="Y646" i="13"/>
  <c r="Y654" i="13"/>
  <c r="Y662" i="13"/>
  <c r="Y670" i="13"/>
  <c r="Y678" i="13"/>
  <c r="Y686" i="13"/>
  <c r="Y694" i="13"/>
  <c r="Y702" i="13"/>
  <c r="Y710" i="13"/>
  <c r="Y718" i="13"/>
  <c r="Y726" i="13"/>
  <c r="Y734" i="13"/>
  <c r="Y742" i="13"/>
  <c r="Y750" i="13"/>
  <c r="Y758" i="13"/>
  <c r="Y842" i="13"/>
  <c r="Y850" i="13"/>
  <c r="Y858" i="13"/>
  <c r="Y866" i="13"/>
  <c r="Y874" i="13"/>
  <c r="Y882" i="13"/>
  <c r="Y890" i="13"/>
  <c r="Y898" i="13"/>
  <c r="Y906" i="13"/>
  <c r="Y914" i="13"/>
  <c r="Y922" i="13"/>
  <c r="Y930" i="13"/>
  <c r="Y978" i="13"/>
  <c r="Y986" i="13"/>
  <c r="Y309" i="13"/>
  <c r="Y317" i="13"/>
  <c r="Y325" i="13"/>
  <c r="Y333" i="13"/>
  <c r="Y341" i="13"/>
  <c r="Y349" i="13"/>
  <c r="Y357" i="13"/>
  <c r="Y365" i="13"/>
  <c r="Y373" i="13"/>
  <c r="Y381" i="13"/>
  <c r="Y389" i="13"/>
  <c r="Y397" i="13"/>
  <c r="Y405" i="13"/>
  <c r="Y413" i="13"/>
  <c r="Y421" i="13"/>
  <c r="Y429" i="13"/>
  <c r="Y437" i="13"/>
  <c r="Y445" i="13"/>
  <c r="Y453" i="13"/>
  <c r="Y461" i="13"/>
  <c r="Y469" i="13"/>
  <c r="Y477" i="13"/>
  <c r="Y485" i="13"/>
  <c r="Y493" i="13"/>
  <c r="Y501" i="13"/>
  <c r="Y509" i="13"/>
  <c r="Y517" i="13"/>
  <c r="Y525" i="13"/>
  <c r="Y533" i="13"/>
  <c r="Y541" i="13"/>
  <c r="Y549" i="13"/>
  <c r="Y557" i="13"/>
  <c r="Y565" i="13"/>
  <c r="Y573" i="13"/>
  <c r="Y581" i="13"/>
  <c r="Y589" i="13"/>
  <c r="Y597" i="13"/>
  <c r="Y605" i="13"/>
  <c r="Y613" i="13"/>
  <c r="Y621" i="13"/>
  <c r="Y629" i="13"/>
  <c r="Y637" i="13"/>
  <c r="Y645" i="13"/>
  <c r="Y653" i="13"/>
  <c r="Y661" i="13"/>
  <c r="Y669" i="13"/>
  <c r="Y677" i="13"/>
  <c r="Y685" i="13"/>
  <c r="Y693" i="13"/>
  <c r="Y701" i="13"/>
  <c r="Y709" i="13"/>
  <c r="Y717" i="13"/>
  <c r="Y725" i="13"/>
  <c r="Y733" i="13"/>
  <c r="Y741" i="13"/>
  <c r="Y749" i="13"/>
  <c r="Y757" i="13"/>
  <c r="Y765" i="13"/>
  <c r="Y773" i="13"/>
  <c r="Y781" i="13"/>
  <c r="Y789" i="13"/>
  <c r="Y797" i="13"/>
  <c r="Y805" i="13"/>
  <c r="Y813" i="13"/>
  <c r="Y821" i="13"/>
  <c r="Y829" i="13"/>
  <c r="Y837" i="13"/>
  <c r="Y845" i="13"/>
  <c r="Y853" i="13"/>
  <c r="Y861" i="13"/>
  <c r="Y869" i="13"/>
  <c r="Y877" i="13"/>
  <c r="Y885" i="13"/>
  <c r="Y893" i="13"/>
  <c r="Y901" i="13"/>
  <c r="Y909" i="13"/>
  <c r="Y917" i="13"/>
  <c r="Y925" i="13"/>
  <c r="Y933" i="13"/>
  <c r="Y941" i="13"/>
  <c r="Y949" i="13"/>
  <c r="Y965" i="13"/>
  <c r="Y973" i="13"/>
  <c r="Y981" i="13"/>
  <c r="Y989" i="13"/>
  <c r="Y328" i="13"/>
  <c r="Y784" i="13"/>
  <c r="Y792" i="13"/>
  <c r="Y800" i="13"/>
  <c r="Y808" i="13"/>
  <c r="Y816" i="13"/>
  <c r="Y824" i="13"/>
  <c r="Y832" i="13"/>
  <c r="Y840" i="13"/>
  <c r="Y848" i="13"/>
  <c r="Y856" i="13"/>
  <c r="Y864" i="13"/>
  <c r="Y872" i="13"/>
  <c r="Y880" i="13"/>
  <c r="Y888" i="13"/>
  <c r="Y896" i="13"/>
  <c r="Y904" i="13"/>
  <c r="Y912" i="13"/>
  <c r="Y920" i="13"/>
  <c r="Y928" i="13"/>
  <c r="Y936" i="13"/>
  <c r="Y944" i="13"/>
  <c r="Y952" i="13"/>
  <c r="Y960" i="13"/>
  <c r="Y968" i="13"/>
  <c r="Y976" i="13"/>
  <c r="Y984" i="13"/>
  <c r="Y323" i="13"/>
  <c r="Y331" i="13"/>
  <c r="Y339" i="13"/>
  <c r="Y347" i="13"/>
  <c r="Y355" i="13"/>
  <c r="Y363" i="13"/>
  <c r="Y371" i="13"/>
  <c r="Y379" i="13"/>
  <c r="Y387" i="13"/>
  <c r="Y395" i="13"/>
  <c r="Y403" i="13"/>
  <c r="Y411" i="13"/>
  <c r="Y419" i="13"/>
  <c r="Y427" i="13"/>
  <c r="Y435" i="13"/>
  <c r="Y443" i="13"/>
  <c r="Y451" i="13"/>
  <c r="Y459" i="13"/>
  <c r="Y467" i="13"/>
  <c r="Y475" i="13"/>
  <c r="Y483" i="13"/>
  <c r="Y491" i="13"/>
  <c r="Y499" i="13"/>
  <c r="Y507" i="13"/>
  <c r="Y515" i="13"/>
  <c r="Y523" i="13"/>
  <c r="Y531" i="13"/>
  <c r="Y539" i="13"/>
  <c r="Y547" i="13"/>
  <c r="Y555" i="13"/>
  <c r="Y563" i="13"/>
  <c r="Y571" i="13"/>
  <c r="Y579" i="13"/>
  <c r="Y587" i="13"/>
  <c r="Y595" i="13"/>
  <c r="Y603" i="13"/>
  <c r="Y611" i="13"/>
  <c r="Y619" i="13"/>
  <c r="Y627" i="13"/>
  <c r="Y635" i="13"/>
  <c r="Y643" i="13"/>
  <c r="Y651" i="13"/>
  <c r="Y659" i="13"/>
  <c r="Y667" i="13"/>
  <c r="Y675" i="13"/>
  <c r="Y683" i="13"/>
  <c r="Y691" i="13"/>
  <c r="Y699" i="13"/>
  <c r="Y707" i="13"/>
  <c r="Y715" i="13"/>
  <c r="Y723" i="13"/>
  <c r="Y731" i="13"/>
  <c r="Y739" i="13"/>
  <c r="Y747" i="13"/>
  <c r="Y755" i="13"/>
  <c r="Y763" i="13"/>
  <c r="Y771" i="13"/>
  <c r="Y779" i="13"/>
  <c r="Y787" i="13"/>
  <c r="Y795" i="13"/>
  <c r="Y803" i="13"/>
  <c r="Y811" i="13"/>
  <c r="Y819" i="13"/>
  <c r="Y827" i="13"/>
  <c r="Y835" i="13"/>
  <c r="Y843" i="13"/>
  <c r="Y851" i="13"/>
  <c r="Y859" i="13"/>
  <c r="Y867" i="13"/>
  <c r="Y875" i="13"/>
  <c r="Y883" i="13"/>
  <c r="Y891" i="13"/>
  <c r="Y899" i="13"/>
  <c r="Y907" i="13"/>
  <c r="Y915" i="13"/>
  <c r="Y923" i="13"/>
  <c r="Y931" i="13"/>
  <c r="Y939" i="13"/>
  <c r="Y947" i="13"/>
  <c r="Y955" i="13"/>
  <c r="Y963" i="13"/>
  <c r="Y971" i="13"/>
  <c r="Y979" i="13"/>
  <c r="Y987" i="13"/>
  <c r="Y766" i="13"/>
  <c r="Y774" i="13"/>
  <c r="Y782" i="13"/>
  <c r="Y790" i="13"/>
  <c r="Y798" i="13"/>
  <c r="Y806" i="13"/>
  <c r="Y814" i="13"/>
  <c r="Y822" i="13"/>
  <c r="Y830" i="13"/>
  <c r="Y838" i="13"/>
  <c r="Y846" i="13"/>
  <c r="Y854" i="13"/>
  <c r="Y862" i="13"/>
  <c r="Y870" i="13"/>
  <c r="Y878" i="13"/>
  <c r="Y886" i="13"/>
  <c r="Y894" i="13"/>
  <c r="Y902" i="13"/>
  <c r="Y910" i="13"/>
  <c r="Y918" i="13"/>
  <c r="Y926" i="13"/>
  <c r="Y934" i="13"/>
  <c r="Y942" i="13"/>
  <c r="Y950" i="13"/>
  <c r="Y958" i="13"/>
  <c r="Y966" i="13"/>
  <c r="Y974" i="13"/>
  <c r="Y982" i="13"/>
  <c r="Y990" i="13"/>
  <c r="Y10" i="13"/>
  <c r="Y9" i="13"/>
  <c r="Z3" i="13"/>
  <c r="W3" i="13" s="1"/>
  <c r="AB22" i="13" a="1"/>
  <c r="AB22" i="13" s="1"/>
  <c r="AA22" i="13"/>
  <c r="X22" i="13" s="1"/>
  <c r="Z22" i="13"/>
  <c r="W22" i="13" s="1"/>
  <c r="AB89" i="13" a="1"/>
  <c r="AB89" i="13" s="1"/>
  <c r="AA89" i="13"/>
  <c r="X89" i="13" s="1"/>
  <c r="Z89" i="13"/>
  <c r="W89" i="13" s="1"/>
  <c r="AB121" i="13" a="1"/>
  <c r="AB121" i="13" s="1"/>
  <c r="AA121" i="13"/>
  <c r="X121" i="13" s="1"/>
  <c r="Z121" i="13"/>
  <c r="W121" i="13" s="1"/>
  <c r="AB153" i="13" a="1"/>
  <c r="AB153" i="13" s="1"/>
  <c r="AA153" i="13"/>
  <c r="X153" i="13" s="1"/>
  <c r="Z153" i="13"/>
  <c r="W153" i="13" s="1"/>
  <c r="AB281" i="13" a="1"/>
  <c r="AB281" i="13" s="1"/>
  <c r="AA281" i="13"/>
  <c r="X281" i="13" s="1"/>
  <c r="Z281" i="13"/>
  <c r="W281" i="13" s="1"/>
  <c r="AB313" i="13" a="1"/>
  <c r="AB313" i="13" s="1"/>
  <c r="AA313" i="13"/>
  <c r="X313" i="13" s="1"/>
  <c r="Z313" i="13"/>
  <c r="W313" i="13" s="1"/>
  <c r="AB377" i="13" a="1"/>
  <c r="AB377" i="13" s="1"/>
  <c r="AA377" i="13"/>
  <c r="X377" i="13" s="1"/>
  <c r="Z377" i="13"/>
  <c r="W377" i="13" s="1"/>
  <c r="AB409" i="13" a="1"/>
  <c r="AB409" i="13" s="1"/>
  <c r="AA409" i="13"/>
  <c r="X409" i="13" s="1"/>
  <c r="Z409" i="13"/>
  <c r="W409" i="13" s="1"/>
  <c r="AB517" i="13" a="1"/>
  <c r="AB517" i="13" s="1"/>
  <c r="AA517" i="13"/>
  <c r="X517" i="13" s="1"/>
  <c r="Z517" i="13"/>
  <c r="W517" i="13" s="1"/>
  <c r="AB754" i="13" a="1"/>
  <c r="AB754" i="13" s="1"/>
  <c r="AA754" i="13"/>
  <c r="X754" i="13" s="1"/>
  <c r="Z754" i="13"/>
  <c r="W754" i="13" s="1"/>
  <c r="AB20" i="13" a="1"/>
  <c r="AB20" i="13" s="1"/>
  <c r="AA20" i="13"/>
  <c r="X20" i="13" s="1"/>
  <c r="Z20" i="13"/>
  <c r="W20" i="13" s="1"/>
  <c r="AB36" i="13" a="1"/>
  <c r="AB36" i="13" s="1"/>
  <c r="AA36" i="13"/>
  <c r="X36" i="13" s="1"/>
  <c r="Z36" i="13"/>
  <c r="W36" i="13" s="1"/>
  <c r="AB466" i="13" a="1"/>
  <c r="AB466" i="13" s="1"/>
  <c r="AA466" i="13"/>
  <c r="X466" i="13" s="1"/>
  <c r="Z466" i="13"/>
  <c r="W466" i="13" s="1"/>
  <c r="AB530" i="13" a="1"/>
  <c r="AB530" i="13" s="1"/>
  <c r="AA530" i="13"/>
  <c r="X530" i="13" s="1"/>
  <c r="Z530" i="13"/>
  <c r="W530" i="13" s="1"/>
  <c r="AB642" i="13" a="1"/>
  <c r="AB642" i="13" s="1"/>
  <c r="AA642" i="13"/>
  <c r="X642" i="13" s="1"/>
  <c r="Z642" i="13"/>
  <c r="W642" i="13" s="1"/>
  <c r="AB770" i="13" a="1"/>
  <c r="AB770" i="13" s="1"/>
  <c r="AA770" i="13"/>
  <c r="X770" i="13" s="1"/>
  <c r="Z770" i="13"/>
  <c r="W770" i="13" s="1"/>
  <c r="AB33" i="13" a="1"/>
  <c r="AB33" i="13" s="1"/>
  <c r="AA33" i="13"/>
  <c r="X33" i="13" s="1"/>
  <c r="Z33" i="13"/>
  <c r="W33" i="13" s="1"/>
  <c r="AB185" i="13" a="1"/>
  <c r="AB185" i="13" s="1"/>
  <c r="AA185" i="13"/>
  <c r="X185" i="13" s="1"/>
  <c r="Z185" i="13"/>
  <c r="W185" i="13" s="1"/>
  <c r="AB217" i="13" a="1"/>
  <c r="AB217" i="13" s="1"/>
  <c r="AA217" i="13"/>
  <c r="X217" i="13" s="1"/>
  <c r="Z217" i="13"/>
  <c r="W217" i="13" s="1"/>
  <c r="AB249" i="13" a="1"/>
  <c r="AB249" i="13" s="1"/>
  <c r="AA249" i="13"/>
  <c r="X249" i="13" s="1"/>
  <c r="Z249" i="13"/>
  <c r="W249" i="13" s="1"/>
  <c r="AB345" i="13" a="1"/>
  <c r="AB345" i="13" s="1"/>
  <c r="AA345" i="13"/>
  <c r="X345" i="13" s="1"/>
  <c r="Z345" i="13"/>
  <c r="W345" i="13" s="1"/>
  <c r="AB626" i="13" a="1"/>
  <c r="AB626" i="13" s="1"/>
  <c r="AA626" i="13"/>
  <c r="X626" i="13" s="1"/>
  <c r="Z626" i="13"/>
  <c r="W626" i="13" s="1"/>
  <c r="AB65" i="13" a="1"/>
  <c r="AB65" i="13" s="1"/>
  <c r="AA65" i="13"/>
  <c r="X65" i="13" s="1"/>
  <c r="Z65" i="13"/>
  <c r="W65" i="13" s="1"/>
  <c r="AB97" i="13" a="1"/>
  <c r="AB97" i="13" s="1"/>
  <c r="AA97" i="13"/>
  <c r="X97" i="13" s="1"/>
  <c r="Z97" i="13"/>
  <c r="W97" i="13" s="1"/>
  <c r="AB129" i="13" a="1"/>
  <c r="AB129" i="13" s="1"/>
  <c r="AA129" i="13"/>
  <c r="X129" i="13" s="1"/>
  <c r="Z129" i="13"/>
  <c r="W129" i="13" s="1"/>
  <c r="AB161" i="13" a="1"/>
  <c r="AB161" i="13" s="1"/>
  <c r="AA161" i="13"/>
  <c r="X161" i="13" s="1"/>
  <c r="Z161" i="13"/>
  <c r="W161" i="13" s="1"/>
  <c r="AB193" i="13" a="1"/>
  <c r="AB193" i="13" s="1"/>
  <c r="AA193" i="13"/>
  <c r="X193" i="13" s="1"/>
  <c r="Z193" i="13"/>
  <c r="W193" i="13" s="1"/>
  <c r="AB225" i="13" a="1"/>
  <c r="AB225" i="13" s="1"/>
  <c r="AA225" i="13"/>
  <c r="X225" i="13" s="1"/>
  <c r="Z225" i="13"/>
  <c r="W225" i="13" s="1"/>
  <c r="AB257" i="13" a="1"/>
  <c r="AB257" i="13" s="1"/>
  <c r="AA257" i="13"/>
  <c r="X257" i="13" s="1"/>
  <c r="Z257" i="13"/>
  <c r="W257" i="13" s="1"/>
  <c r="AB289" i="13" a="1"/>
  <c r="AB289" i="13" s="1"/>
  <c r="AA289" i="13"/>
  <c r="X289" i="13" s="1"/>
  <c r="Z289" i="13"/>
  <c r="W289" i="13" s="1"/>
  <c r="AB321" i="13" a="1"/>
  <c r="AB321" i="13" s="1"/>
  <c r="AA321" i="13"/>
  <c r="X321" i="13" s="1"/>
  <c r="Z321" i="13"/>
  <c r="W321" i="13" s="1"/>
  <c r="AB353" i="13" a="1"/>
  <c r="AB353" i="13" s="1"/>
  <c r="AA353" i="13"/>
  <c r="X353" i="13" s="1"/>
  <c r="Z353" i="13"/>
  <c r="W353" i="13" s="1"/>
  <c r="AB385" i="13" a="1"/>
  <c r="AB385" i="13" s="1"/>
  <c r="AA385" i="13"/>
  <c r="X385" i="13" s="1"/>
  <c r="Z385" i="13"/>
  <c r="W385" i="13" s="1"/>
  <c r="AB658" i="13" a="1"/>
  <c r="AB658" i="13" s="1"/>
  <c r="AA658" i="13"/>
  <c r="X658" i="13" s="1"/>
  <c r="Z658" i="13"/>
  <c r="W658" i="13" s="1"/>
  <c r="AB786" i="13" a="1"/>
  <c r="AB786" i="13" s="1"/>
  <c r="AA786" i="13"/>
  <c r="X786" i="13" s="1"/>
  <c r="Z786" i="13"/>
  <c r="W786" i="13" s="1"/>
  <c r="AB26" i="13" a="1"/>
  <c r="AB26" i="13" s="1"/>
  <c r="AA26" i="13"/>
  <c r="X26" i="13" s="1"/>
  <c r="Z26" i="13"/>
  <c r="W26" i="13" s="1"/>
  <c r="AB57" i="13" a="1"/>
  <c r="AB57" i="13" s="1"/>
  <c r="AA57" i="13"/>
  <c r="X57" i="13" s="1"/>
  <c r="Z57" i="13"/>
  <c r="W57" i="13" s="1"/>
  <c r="AB513" i="13" a="1"/>
  <c r="AB513" i="13" s="1"/>
  <c r="AA513" i="13"/>
  <c r="X513" i="13" s="1"/>
  <c r="Z513" i="13"/>
  <c r="W513" i="13" s="1"/>
  <c r="AB674" i="13" a="1"/>
  <c r="AB674" i="13" s="1"/>
  <c r="AA674" i="13"/>
  <c r="X674" i="13" s="1"/>
  <c r="Z674" i="13"/>
  <c r="W674" i="13" s="1"/>
  <c r="AB802" i="13" a="1"/>
  <c r="AB802" i="13" s="1"/>
  <c r="AA802" i="13"/>
  <c r="X802" i="13" s="1"/>
  <c r="Z802" i="13"/>
  <c r="W802" i="13" s="1"/>
  <c r="AB73" i="13" a="1"/>
  <c r="AB73" i="13" s="1"/>
  <c r="AA73" i="13"/>
  <c r="X73" i="13" s="1"/>
  <c r="Z73" i="13"/>
  <c r="W73" i="13" s="1"/>
  <c r="AB105" i="13" a="1"/>
  <c r="AB105" i="13" s="1"/>
  <c r="AA105" i="13"/>
  <c r="X105" i="13" s="1"/>
  <c r="Z105" i="13"/>
  <c r="W105" i="13" s="1"/>
  <c r="AB137" i="13" a="1"/>
  <c r="AB137" i="13" s="1"/>
  <c r="AA137" i="13"/>
  <c r="X137" i="13" s="1"/>
  <c r="Z137" i="13"/>
  <c r="W137" i="13" s="1"/>
  <c r="AB169" i="13" a="1"/>
  <c r="AB169" i="13" s="1"/>
  <c r="AA169" i="13"/>
  <c r="X169" i="13" s="1"/>
  <c r="Z169" i="13"/>
  <c r="W169" i="13" s="1"/>
  <c r="AB201" i="13" a="1"/>
  <c r="AB201" i="13" s="1"/>
  <c r="AA201" i="13"/>
  <c r="X201" i="13" s="1"/>
  <c r="Z201" i="13"/>
  <c r="W201" i="13" s="1"/>
  <c r="AB233" i="13" a="1"/>
  <c r="AB233" i="13" s="1"/>
  <c r="AA233" i="13"/>
  <c r="X233" i="13" s="1"/>
  <c r="Z233" i="13"/>
  <c r="W233" i="13" s="1"/>
  <c r="AB265" i="13" a="1"/>
  <c r="AB265" i="13" s="1"/>
  <c r="AA265" i="13"/>
  <c r="X265" i="13" s="1"/>
  <c r="Z265" i="13"/>
  <c r="W265" i="13" s="1"/>
  <c r="AB297" i="13" a="1"/>
  <c r="AB297" i="13" s="1"/>
  <c r="AA297" i="13"/>
  <c r="X297" i="13" s="1"/>
  <c r="Z297" i="13"/>
  <c r="W297" i="13" s="1"/>
  <c r="AB329" i="13" a="1"/>
  <c r="AB329" i="13" s="1"/>
  <c r="AA329" i="13"/>
  <c r="X329" i="13" s="1"/>
  <c r="Z329" i="13"/>
  <c r="W329" i="13" s="1"/>
  <c r="AB361" i="13" a="1"/>
  <c r="AB361" i="13" s="1"/>
  <c r="AA361" i="13"/>
  <c r="X361" i="13" s="1"/>
  <c r="Z361" i="13"/>
  <c r="W361" i="13" s="1"/>
  <c r="AB393" i="13" a="1"/>
  <c r="AB393" i="13" s="1"/>
  <c r="AA393" i="13"/>
  <c r="X393" i="13" s="1"/>
  <c r="Z393" i="13"/>
  <c r="W393" i="13" s="1"/>
  <c r="AB485" i="13" a="1"/>
  <c r="AB485" i="13" s="1"/>
  <c r="AA485" i="13"/>
  <c r="X485" i="13" s="1"/>
  <c r="Z485" i="13"/>
  <c r="W485" i="13" s="1"/>
  <c r="AB549" i="13" a="1"/>
  <c r="AB549" i="13" s="1"/>
  <c r="AA549" i="13"/>
  <c r="X549" i="13" s="1"/>
  <c r="Z549" i="13"/>
  <c r="W549" i="13" s="1"/>
  <c r="AB690" i="13" a="1"/>
  <c r="AB690" i="13" s="1"/>
  <c r="AA690" i="13"/>
  <c r="X690" i="13" s="1"/>
  <c r="Z690" i="13"/>
  <c r="W690" i="13" s="1"/>
  <c r="AB818" i="13" a="1"/>
  <c r="AB818" i="13" s="1"/>
  <c r="AA818" i="13"/>
  <c r="X818" i="13" s="1"/>
  <c r="Z818" i="13"/>
  <c r="W818" i="13" s="1"/>
  <c r="AB41" i="13" a="1"/>
  <c r="AB41" i="13" s="1"/>
  <c r="AA41" i="13"/>
  <c r="X41" i="13" s="1"/>
  <c r="Z41" i="13"/>
  <c r="W41" i="13" s="1"/>
  <c r="AB44" i="13" a="1"/>
  <c r="AB44" i="13" s="1"/>
  <c r="AA44" i="13"/>
  <c r="X44" i="13" s="1"/>
  <c r="Z44" i="13"/>
  <c r="W44" i="13" s="1"/>
  <c r="AB498" i="13" a="1"/>
  <c r="AB498" i="13" s="1"/>
  <c r="AA498" i="13"/>
  <c r="X498" i="13" s="1"/>
  <c r="Z498" i="13"/>
  <c r="W498" i="13" s="1"/>
  <c r="AB578" i="13" a="1"/>
  <c r="AB578" i="13" s="1"/>
  <c r="AA578" i="13"/>
  <c r="X578" i="13" s="1"/>
  <c r="Z578" i="13"/>
  <c r="W578" i="13" s="1"/>
  <c r="AB706" i="13" a="1"/>
  <c r="AB706" i="13" s="1"/>
  <c r="AA706" i="13"/>
  <c r="X706" i="13" s="1"/>
  <c r="Z706" i="13"/>
  <c r="W706" i="13" s="1"/>
  <c r="AB17" i="13" a="1"/>
  <c r="AB17" i="13" s="1"/>
  <c r="AA17" i="13"/>
  <c r="X17" i="13" s="1"/>
  <c r="Z17" i="13"/>
  <c r="W17" i="13" s="1"/>
  <c r="AB49" i="13" a="1"/>
  <c r="AB49" i="13" s="1"/>
  <c r="AA49" i="13"/>
  <c r="X49" i="13" s="1"/>
  <c r="Z49" i="13"/>
  <c r="W49" i="13" s="1"/>
  <c r="AB81" i="13" a="1"/>
  <c r="AB81" i="13" s="1"/>
  <c r="AA81" i="13"/>
  <c r="X81" i="13" s="1"/>
  <c r="Z81" i="13"/>
  <c r="W81" i="13" s="1"/>
  <c r="AB113" i="13" a="1"/>
  <c r="AB113" i="13" s="1"/>
  <c r="AA113" i="13"/>
  <c r="X113" i="13" s="1"/>
  <c r="Z113" i="13"/>
  <c r="W113" i="13" s="1"/>
  <c r="AB145" i="13" a="1"/>
  <c r="AB145" i="13" s="1"/>
  <c r="AA145" i="13"/>
  <c r="X145" i="13" s="1"/>
  <c r="Z145" i="13"/>
  <c r="W145" i="13" s="1"/>
  <c r="AB177" i="13" a="1"/>
  <c r="AB177" i="13" s="1"/>
  <c r="AA177" i="13"/>
  <c r="X177" i="13" s="1"/>
  <c r="Z177" i="13"/>
  <c r="W177" i="13" s="1"/>
  <c r="AB209" i="13" a="1"/>
  <c r="AB209" i="13" s="1"/>
  <c r="AA209" i="13"/>
  <c r="X209" i="13" s="1"/>
  <c r="Z209" i="13"/>
  <c r="W209" i="13" s="1"/>
  <c r="AB241" i="13" a="1"/>
  <c r="AB241" i="13" s="1"/>
  <c r="AA241" i="13"/>
  <c r="X241" i="13" s="1"/>
  <c r="Z241" i="13"/>
  <c r="W241" i="13" s="1"/>
  <c r="AB273" i="13" a="1"/>
  <c r="AB273" i="13" s="1"/>
  <c r="AA273" i="13"/>
  <c r="X273" i="13" s="1"/>
  <c r="Z273" i="13"/>
  <c r="W273" i="13" s="1"/>
  <c r="AB305" i="13" a="1"/>
  <c r="AB305" i="13" s="1"/>
  <c r="AA305" i="13"/>
  <c r="X305" i="13" s="1"/>
  <c r="Z305" i="13"/>
  <c r="W305" i="13" s="1"/>
  <c r="AB337" i="13" a="1"/>
  <c r="AB337" i="13" s="1"/>
  <c r="AA337" i="13"/>
  <c r="X337" i="13" s="1"/>
  <c r="Z337" i="13"/>
  <c r="W337" i="13" s="1"/>
  <c r="AB369" i="13" a="1"/>
  <c r="AB369" i="13" s="1"/>
  <c r="AA369" i="13"/>
  <c r="X369" i="13" s="1"/>
  <c r="Z369" i="13"/>
  <c r="W369" i="13" s="1"/>
  <c r="AB401" i="13" a="1"/>
  <c r="AB401" i="13" s="1"/>
  <c r="AA401" i="13"/>
  <c r="X401" i="13" s="1"/>
  <c r="Z401" i="13"/>
  <c r="W401" i="13" s="1"/>
  <c r="AB594" i="13" a="1"/>
  <c r="AB594" i="13" s="1"/>
  <c r="AA594" i="13"/>
  <c r="X594" i="13" s="1"/>
  <c r="Z594" i="13"/>
  <c r="W594" i="13" s="1"/>
  <c r="AB722" i="13" a="1"/>
  <c r="AB722" i="13" s="1"/>
  <c r="AA722" i="13"/>
  <c r="X722" i="13" s="1"/>
  <c r="Z722" i="13"/>
  <c r="W722" i="13" s="1"/>
  <c r="AB481" i="13" a="1"/>
  <c r="AB481" i="13" s="1"/>
  <c r="AA481" i="13"/>
  <c r="X481" i="13" s="1"/>
  <c r="Z481" i="13"/>
  <c r="W481" i="13" s="1"/>
  <c r="AB545" i="13" a="1"/>
  <c r="AB545" i="13" s="1"/>
  <c r="AA545" i="13"/>
  <c r="X545" i="13" s="1"/>
  <c r="Z545" i="13"/>
  <c r="W545" i="13" s="1"/>
  <c r="AB610" i="13" a="1"/>
  <c r="AB610" i="13" s="1"/>
  <c r="AA610" i="13"/>
  <c r="X610" i="13" s="1"/>
  <c r="Z610" i="13"/>
  <c r="W610" i="13" s="1"/>
  <c r="AB738" i="13" a="1"/>
  <c r="AB738" i="13" s="1"/>
  <c r="AA738" i="13"/>
  <c r="X738" i="13" s="1"/>
  <c r="Z738" i="13"/>
  <c r="W738" i="13" s="1"/>
  <c r="AB24" i="13" a="1"/>
  <c r="AB24" i="13" s="1"/>
  <c r="AA24" i="13"/>
  <c r="X24" i="13" s="1"/>
  <c r="Z24" i="13"/>
  <c r="W24" i="13" s="1"/>
  <c r="AB30" i="13" a="1"/>
  <c r="AB30" i="13" s="1"/>
  <c r="AA30" i="13"/>
  <c r="X30" i="13" s="1"/>
  <c r="Z30" i="13"/>
  <c r="W30" i="13" s="1"/>
  <c r="AB38" i="13" a="1"/>
  <c r="AB38" i="13" s="1"/>
  <c r="AA38" i="13"/>
  <c r="X38" i="13" s="1"/>
  <c r="Z38" i="13"/>
  <c r="W38" i="13" s="1"/>
  <c r="AB46" i="13" a="1"/>
  <c r="AB46" i="13" s="1"/>
  <c r="AA46" i="13"/>
  <c r="X46" i="13" s="1"/>
  <c r="Z46" i="13"/>
  <c r="W46" i="13" s="1"/>
  <c r="AB54" i="13" a="1"/>
  <c r="AB54" i="13" s="1"/>
  <c r="AA54" i="13"/>
  <c r="X54" i="13" s="1"/>
  <c r="Z54" i="13"/>
  <c r="W54" i="13" s="1"/>
  <c r="AB62" i="13" a="1"/>
  <c r="AB62" i="13" s="1"/>
  <c r="AA62" i="13"/>
  <c r="X62" i="13" s="1"/>
  <c r="Z62" i="13"/>
  <c r="W62" i="13" s="1"/>
  <c r="AB70" i="13" a="1"/>
  <c r="AB70" i="13" s="1"/>
  <c r="AA70" i="13"/>
  <c r="X70" i="13" s="1"/>
  <c r="Z70" i="13"/>
  <c r="W70" i="13" s="1"/>
  <c r="AB78" i="13" a="1"/>
  <c r="AB78" i="13" s="1"/>
  <c r="AA78" i="13"/>
  <c r="X78" i="13" s="1"/>
  <c r="Z78" i="13"/>
  <c r="W78" i="13" s="1"/>
  <c r="AB86" i="13" a="1"/>
  <c r="AB86" i="13" s="1"/>
  <c r="AA86" i="13"/>
  <c r="X86" i="13" s="1"/>
  <c r="Z86" i="13"/>
  <c r="W86" i="13" s="1"/>
  <c r="AB94" i="13" a="1"/>
  <c r="AB94" i="13" s="1"/>
  <c r="AA94" i="13"/>
  <c r="X94" i="13" s="1"/>
  <c r="Z94" i="13"/>
  <c r="W94" i="13" s="1"/>
  <c r="AB102" i="13" a="1"/>
  <c r="AB102" i="13" s="1"/>
  <c r="AA102" i="13"/>
  <c r="X102" i="13" s="1"/>
  <c r="Z102" i="13"/>
  <c r="W102" i="13" s="1"/>
  <c r="AB110" i="13" a="1"/>
  <c r="AB110" i="13" s="1"/>
  <c r="AA110" i="13"/>
  <c r="X110" i="13" s="1"/>
  <c r="Z110" i="13"/>
  <c r="W110" i="13" s="1"/>
  <c r="AB118" i="13" a="1"/>
  <c r="AB118" i="13" s="1"/>
  <c r="AA118" i="13"/>
  <c r="X118" i="13" s="1"/>
  <c r="Z118" i="13"/>
  <c r="W118" i="13" s="1"/>
  <c r="AB126" i="13" a="1"/>
  <c r="AB126" i="13" s="1"/>
  <c r="AA126" i="13"/>
  <c r="X126" i="13" s="1"/>
  <c r="Z126" i="13"/>
  <c r="W126" i="13" s="1"/>
  <c r="AB134" i="13" a="1"/>
  <c r="AB134" i="13" s="1"/>
  <c r="AA134" i="13"/>
  <c r="X134" i="13" s="1"/>
  <c r="Z134" i="13"/>
  <c r="W134" i="13" s="1"/>
  <c r="AB142" i="13" a="1"/>
  <c r="AB142" i="13" s="1"/>
  <c r="AA142" i="13"/>
  <c r="X142" i="13" s="1"/>
  <c r="Z142" i="13"/>
  <c r="W142" i="13" s="1"/>
  <c r="AB150" i="13" a="1"/>
  <c r="AB150" i="13" s="1"/>
  <c r="AA150" i="13"/>
  <c r="X150" i="13" s="1"/>
  <c r="Z150" i="13"/>
  <c r="W150" i="13" s="1"/>
  <c r="AB158" i="13" a="1"/>
  <c r="AB158" i="13" s="1"/>
  <c r="AA158" i="13"/>
  <c r="X158" i="13" s="1"/>
  <c r="Z158" i="13"/>
  <c r="W158" i="13" s="1"/>
  <c r="AB166" i="13" a="1"/>
  <c r="AB166" i="13" s="1"/>
  <c r="AA166" i="13"/>
  <c r="X166" i="13" s="1"/>
  <c r="Z166" i="13"/>
  <c r="W166" i="13" s="1"/>
  <c r="AB174" i="13" a="1"/>
  <c r="AB174" i="13" s="1"/>
  <c r="AA174" i="13"/>
  <c r="X174" i="13" s="1"/>
  <c r="Z174" i="13"/>
  <c r="W174" i="13" s="1"/>
  <c r="AB182" i="13" a="1"/>
  <c r="AB182" i="13" s="1"/>
  <c r="AA182" i="13"/>
  <c r="X182" i="13" s="1"/>
  <c r="Z182" i="13"/>
  <c r="W182" i="13" s="1"/>
  <c r="AB190" i="13" a="1"/>
  <c r="AB190" i="13" s="1"/>
  <c r="AA190" i="13"/>
  <c r="X190" i="13" s="1"/>
  <c r="Z190" i="13"/>
  <c r="W190" i="13" s="1"/>
  <c r="AB198" i="13" a="1"/>
  <c r="AB198" i="13" s="1"/>
  <c r="AA198" i="13"/>
  <c r="X198" i="13" s="1"/>
  <c r="Z198" i="13"/>
  <c r="W198" i="13" s="1"/>
  <c r="AB206" i="13" a="1"/>
  <c r="AB206" i="13" s="1"/>
  <c r="AA206" i="13"/>
  <c r="X206" i="13" s="1"/>
  <c r="Z206" i="13"/>
  <c r="W206" i="13" s="1"/>
  <c r="AB214" i="13" a="1"/>
  <c r="AB214" i="13" s="1"/>
  <c r="AA214" i="13"/>
  <c r="X214" i="13" s="1"/>
  <c r="Z214" i="13"/>
  <c r="W214" i="13" s="1"/>
  <c r="AB222" i="13" a="1"/>
  <c r="AB222" i="13" s="1"/>
  <c r="AA222" i="13"/>
  <c r="X222" i="13" s="1"/>
  <c r="Z222" i="13"/>
  <c r="W222" i="13" s="1"/>
  <c r="AB230" i="13" a="1"/>
  <c r="AB230" i="13" s="1"/>
  <c r="AA230" i="13"/>
  <c r="X230" i="13" s="1"/>
  <c r="Z230" i="13"/>
  <c r="W230" i="13" s="1"/>
  <c r="AB238" i="13" a="1"/>
  <c r="AB238" i="13" s="1"/>
  <c r="AA238" i="13"/>
  <c r="X238" i="13" s="1"/>
  <c r="Z238" i="13"/>
  <c r="W238" i="13" s="1"/>
  <c r="AB246" i="13" a="1"/>
  <c r="AB246" i="13" s="1"/>
  <c r="AA246" i="13"/>
  <c r="X246" i="13" s="1"/>
  <c r="Z246" i="13"/>
  <c r="W246" i="13" s="1"/>
  <c r="AB254" i="13" a="1"/>
  <c r="AB254" i="13" s="1"/>
  <c r="AA254" i="13"/>
  <c r="X254" i="13" s="1"/>
  <c r="Z254" i="13"/>
  <c r="W254" i="13" s="1"/>
  <c r="AB262" i="13" a="1"/>
  <c r="AB262" i="13" s="1"/>
  <c r="AA262" i="13"/>
  <c r="X262" i="13" s="1"/>
  <c r="Z262" i="13"/>
  <c r="W262" i="13" s="1"/>
  <c r="AB270" i="13" a="1"/>
  <c r="AB270" i="13" s="1"/>
  <c r="AA270" i="13"/>
  <c r="X270" i="13" s="1"/>
  <c r="Z270" i="13"/>
  <c r="W270" i="13" s="1"/>
  <c r="AB278" i="13" a="1"/>
  <c r="AB278" i="13" s="1"/>
  <c r="AA278" i="13"/>
  <c r="X278" i="13" s="1"/>
  <c r="Z278" i="13"/>
  <c r="W278" i="13" s="1"/>
  <c r="AB286" i="13" a="1"/>
  <c r="AB286" i="13" s="1"/>
  <c r="AA286" i="13"/>
  <c r="X286" i="13" s="1"/>
  <c r="Z286" i="13"/>
  <c r="W286" i="13" s="1"/>
  <c r="AB294" i="13" a="1"/>
  <c r="AB294" i="13" s="1"/>
  <c r="AA294" i="13"/>
  <c r="X294" i="13" s="1"/>
  <c r="Z294" i="13"/>
  <c r="W294" i="13" s="1"/>
  <c r="AB302" i="13" a="1"/>
  <c r="AB302" i="13" s="1"/>
  <c r="AA302" i="13"/>
  <c r="X302" i="13" s="1"/>
  <c r="Z302" i="13"/>
  <c r="W302" i="13" s="1"/>
  <c r="AB310" i="13" a="1"/>
  <c r="AB310" i="13" s="1"/>
  <c r="AA310" i="13"/>
  <c r="X310" i="13" s="1"/>
  <c r="Z310" i="13"/>
  <c r="W310" i="13" s="1"/>
  <c r="AB318" i="13" a="1"/>
  <c r="AB318" i="13" s="1"/>
  <c r="AA318" i="13"/>
  <c r="X318" i="13" s="1"/>
  <c r="Z318" i="13"/>
  <c r="W318" i="13" s="1"/>
  <c r="AB326" i="13" a="1"/>
  <c r="AB326" i="13" s="1"/>
  <c r="AA326" i="13"/>
  <c r="X326" i="13" s="1"/>
  <c r="Z326" i="13"/>
  <c r="W326" i="13" s="1"/>
  <c r="AB334" i="13" a="1"/>
  <c r="AB334" i="13" s="1"/>
  <c r="AA334" i="13"/>
  <c r="X334" i="13" s="1"/>
  <c r="Z334" i="13"/>
  <c r="W334" i="13" s="1"/>
  <c r="AB342" i="13" a="1"/>
  <c r="AB342" i="13" s="1"/>
  <c r="AA342" i="13"/>
  <c r="X342" i="13" s="1"/>
  <c r="Z342" i="13"/>
  <c r="W342" i="13" s="1"/>
  <c r="AB350" i="13" a="1"/>
  <c r="AB350" i="13" s="1"/>
  <c r="AA350" i="13"/>
  <c r="X350" i="13" s="1"/>
  <c r="Z350" i="13"/>
  <c r="W350" i="13" s="1"/>
  <c r="AB358" i="13" a="1"/>
  <c r="AB358" i="13" s="1"/>
  <c r="AA358" i="13"/>
  <c r="X358" i="13" s="1"/>
  <c r="Z358" i="13"/>
  <c r="W358" i="13" s="1"/>
  <c r="AB366" i="13" a="1"/>
  <c r="AB366" i="13" s="1"/>
  <c r="AA366" i="13"/>
  <c r="X366" i="13" s="1"/>
  <c r="Z366" i="13"/>
  <c r="W366" i="13" s="1"/>
  <c r="AB374" i="13" a="1"/>
  <c r="AB374" i="13" s="1"/>
  <c r="AA374" i="13"/>
  <c r="X374" i="13" s="1"/>
  <c r="Z374" i="13"/>
  <c r="W374" i="13" s="1"/>
  <c r="AB382" i="13" a="1"/>
  <c r="AB382" i="13" s="1"/>
  <c r="AA382" i="13"/>
  <c r="X382" i="13" s="1"/>
  <c r="Z382" i="13"/>
  <c r="W382" i="13" s="1"/>
  <c r="AB390" i="13" a="1"/>
  <c r="AB390" i="13" s="1"/>
  <c r="AA390" i="13"/>
  <c r="X390" i="13" s="1"/>
  <c r="Z390" i="13"/>
  <c r="W390" i="13" s="1"/>
  <c r="AB398" i="13" a="1"/>
  <c r="AB398" i="13" s="1"/>
  <c r="AA398" i="13"/>
  <c r="X398" i="13" s="1"/>
  <c r="Z398" i="13"/>
  <c r="W398" i="13" s="1"/>
  <c r="AB406" i="13" a="1"/>
  <c r="AB406" i="13" s="1"/>
  <c r="AA406" i="13"/>
  <c r="X406" i="13" s="1"/>
  <c r="Z406" i="13"/>
  <c r="W406" i="13" s="1"/>
  <c r="AB416" i="13" a="1"/>
  <c r="AB416" i="13" s="1"/>
  <c r="AA416" i="13"/>
  <c r="X416" i="13" s="1"/>
  <c r="Z416" i="13"/>
  <c r="W416" i="13" s="1"/>
  <c r="AB432" i="13" a="1"/>
  <c r="AB432" i="13" s="1"/>
  <c r="AA432" i="13"/>
  <c r="X432" i="13" s="1"/>
  <c r="Z432" i="13"/>
  <c r="W432" i="13" s="1"/>
  <c r="AB448" i="13" a="1"/>
  <c r="AB448" i="13" s="1"/>
  <c r="AA448" i="13"/>
  <c r="X448" i="13" s="1"/>
  <c r="Z448" i="13"/>
  <c r="W448" i="13" s="1"/>
  <c r="AB459" i="13" a="1"/>
  <c r="AB459" i="13" s="1"/>
  <c r="AA459" i="13"/>
  <c r="X459" i="13" s="1"/>
  <c r="Z459" i="13"/>
  <c r="W459" i="13" s="1"/>
  <c r="AB472" i="13" a="1"/>
  <c r="AB472" i="13" s="1"/>
  <c r="AA472" i="13"/>
  <c r="X472" i="13" s="1"/>
  <c r="Z472" i="13"/>
  <c r="W472" i="13" s="1"/>
  <c r="AB491" i="13" a="1"/>
  <c r="AB491" i="13" s="1"/>
  <c r="AA491" i="13"/>
  <c r="X491" i="13" s="1"/>
  <c r="Z491" i="13"/>
  <c r="W491" i="13" s="1"/>
  <c r="AB504" i="13" a="1"/>
  <c r="AB504" i="13" s="1"/>
  <c r="AA504" i="13"/>
  <c r="X504" i="13" s="1"/>
  <c r="Z504" i="13"/>
  <c r="W504" i="13" s="1"/>
  <c r="AB523" i="13" a="1"/>
  <c r="AB523" i="13" s="1"/>
  <c r="AA523" i="13"/>
  <c r="X523" i="13" s="1"/>
  <c r="Z523" i="13"/>
  <c r="W523" i="13" s="1"/>
  <c r="AB536" i="13" a="1"/>
  <c r="AB536" i="13" s="1"/>
  <c r="AA536" i="13"/>
  <c r="X536" i="13" s="1"/>
  <c r="Z536" i="13"/>
  <c r="W536" i="13" s="1"/>
  <c r="AB555" i="13" a="1"/>
  <c r="AB555" i="13" s="1"/>
  <c r="AA555" i="13"/>
  <c r="X555" i="13" s="1"/>
  <c r="Z555" i="13"/>
  <c r="W555" i="13" s="1"/>
  <c r="AB565" i="13" a="1"/>
  <c r="AB565" i="13" s="1"/>
  <c r="AA565" i="13"/>
  <c r="X565" i="13" s="1"/>
  <c r="Z565" i="13"/>
  <c r="W565" i="13" s="1"/>
  <c r="AB850" i="13" a="1"/>
  <c r="AB850" i="13" s="1"/>
  <c r="AA850" i="13"/>
  <c r="X850" i="13" s="1"/>
  <c r="Z850" i="13"/>
  <c r="W850" i="13" s="1"/>
  <c r="AB882" i="13" a="1"/>
  <c r="AB882" i="13" s="1"/>
  <c r="AA882" i="13"/>
  <c r="X882" i="13" s="1"/>
  <c r="Z882" i="13"/>
  <c r="W882" i="13" s="1"/>
  <c r="AB914" i="13" a="1"/>
  <c r="AB914" i="13" s="1"/>
  <c r="AA914" i="13"/>
  <c r="X914" i="13" s="1"/>
  <c r="Z914" i="13"/>
  <c r="W914" i="13" s="1"/>
  <c r="AB946" i="13" a="1"/>
  <c r="AB946" i="13" s="1"/>
  <c r="AA946" i="13"/>
  <c r="X946" i="13" s="1"/>
  <c r="Z946" i="13"/>
  <c r="W946" i="13" s="1"/>
  <c r="AB978" i="13" a="1"/>
  <c r="AB978" i="13" s="1"/>
  <c r="AA978" i="13"/>
  <c r="X978" i="13" s="1"/>
  <c r="Z978" i="13"/>
  <c r="W978" i="13" s="1"/>
  <c r="AB988" i="13" a="1"/>
  <c r="AB988" i="13" s="1"/>
  <c r="AA988" i="13"/>
  <c r="X988" i="13" s="1"/>
  <c r="Z988" i="13"/>
  <c r="W988" i="13" s="1"/>
  <c r="AB19" i="13" a="1"/>
  <c r="AB19" i="13" s="1"/>
  <c r="AA19" i="13"/>
  <c r="X19" i="13" s="1"/>
  <c r="Z19" i="13"/>
  <c r="W19" i="13" s="1"/>
  <c r="AB35" i="13" a="1"/>
  <c r="AB35" i="13" s="1"/>
  <c r="AA35" i="13"/>
  <c r="X35" i="13" s="1"/>
  <c r="Z35" i="13"/>
  <c r="W35" i="13" s="1"/>
  <c r="AB43" i="13" a="1"/>
  <c r="AB43" i="13" s="1"/>
  <c r="AA43" i="13"/>
  <c r="X43" i="13" s="1"/>
  <c r="Z43" i="13"/>
  <c r="W43" i="13" s="1"/>
  <c r="AB51" i="13" a="1"/>
  <c r="AB51" i="13" s="1"/>
  <c r="AA51" i="13"/>
  <c r="X51" i="13" s="1"/>
  <c r="Z51" i="13"/>
  <c r="W51" i="13" s="1"/>
  <c r="AB59" i="13" a="1"/>
  <c r="AB59" i="13" s="1"/>
  <c r="AA59" i="13"/>
  <c r="X59" i="13" s="1"/>
  <c r="Z59" i="13"/>
  <c r="W59" i="13" s="1"/>
  <c r="AB67" i="13" a="1"/>
  <c r="AB67" i="13" s="1"/>
  <c r="AA67" i="13"/>
  <c r="X67" i="13" s="1"/>
  <c r="Z67" i="13"/>
  <c r="W67" i="13" s="1"/>
  <c r="AB75" i="13" a="1"/>
  <c r="AB75" i="13" s="1"/>
  <c r="AA75" i="13"/>
  <c r="X75" i="13" s="1"/>
  <c r="Z75" i="13"/>
  <c r="W75" i="13" s="1"/>
  <c r="AB83" i="13" a="1"/>
  <c r="AB83" i="13" s="1"/>
  <c r="AA83" i="13"/>
  <c r="X83" i="13" s="1"/>
  <c r="Z83" i="13"/>
  <c r="W83" i="13" s="1"/>
  <c r="AB91" i="13" a="1"/>
  <c r="AB91" i="13" s="1"/>
  <c r="AA91" i="13"/>
  <c r="X91" i="13" s="1"/>
  <c r="Z91" i="13"/>
  <c r="W91" i="13" s="1"/>
  <c r="AB99" i="13" a="1"/>
  <c r="AB99" i="13" s="1"/>
  <c r="AA99" i="13"/>
  <c r="X99" i="13" s="1"/>
  <c r="Z99" i="13"/>
  <c r="W99" i="13" s="1"/>
  <c r="AB107" i="13" a="1"/>
  <c r="AB107" i="13" s="1"/>
  <c r="AA107" i="13"/>
  <c r="X107" i="13" s="1"/>
  <c r="Z107" i="13"/>
  <c r="W107" i="13" s="1"/>
  <c r="AB115" i="13" a="1"/>
  <c r="AB115" i="13" s="1"/>
  <c r="AA115" i="13"/>
  <c r="X115" i="13" s="1"/>
  <c r="Z115" i="13"/>
  <c r="W115" i="13" s="1"/>
  <c r="AB123" i="13" a="1"/>
  <c r="AB123" i="13" s="1"/>
  <c r="AA123" i="13"/>
  <c r="X123" i="13" s="1"/>
  <c r="Z123" i="13"/>
  <c r="W123" i="13" s="1"/>
  <c r="AB131" i="13" a="1"/>
  <c r="AB131" i="13" s="1"/>
  <c r="AA131" i="13"/>
  <c r="X131" i="13" s="1"/>
  <c r="Z131" i="13"/>
  <c r="W131" i="13" s="1"/>
  <c r="AB139" i="13" a="1"/>
  <c r="AB139" i="13" s="1"/>
  <c r="AA139" i="13"/>
  <c r="X139" i="13" s="1"/>
  <c r="Z139" i="13"/>
  <c r="W139" i="13" s="1"/>
  <c r="AB147" i="13" a="1"/>
  <c r="AB147" i="13" s="1"/>
  <c r="AA147" i="13"/>
  <c r="X147" i="13" s="1"/>
  <c r="Z147" i="13"/>
  <c r="W147" i="13" s="1"/>
  <c r="AB155" i="13" a="1"/>
  <c r="AB155" i="13" s="1"/>
  <c r="AA155" i="13"/>
  <c r="X155" i="13" s="1"/>
  <c r="Z155" i="13"/>
  <c r="W155" i="13" s="1"/>
  <c r="AB163" i="13" a="1"/>
  <c r="AB163" i="13" s="1"/>
  <c r="AA163" i="13"/>
  <c r="X163" i="13" s="1"/>
  <c r="Z163" i="13"/>
  <c r="W163" i="13" s="1"/>
  <c r="AB171" i="13" a="1"/>
  <c r="AB171" i="13" s="1"/>
  <c r="AA171" i="13"/>
  <c r="X171" i="13" s="1"/>
  <c r="Z171" i="13"/>
  <c r="W171" i="13" s="1"/>
  <c r="AB179" i="13" a="1"/>
  <c r="AB179" i="13" s="1"/>
  <c r="AA179" i="13"/>
  <c r="X179" i="13" s="1"/>
  <c r="Z179" i="13"/>
  <c r="W179" i="13" s="1"/>
  <c r="AB187" i="13" a="1"/>
  <c r="AB187" i="13" s="1"/>
  <c r="AA187" i="13"/>
  <c r="X187" i="13" s="1"/>
  <c r="Z187" i="13"/>
  <c r="W187" i="13" s="1"/>
  <c r="AB195" i="13" a="1"/>
  <c r="AB195" i="13" s="1"/>
  <c r="AA195" i="13"/>
  <c r="X195" i="13" s="1"/>
  <c r="Z195" i="13"/>
  <c r="W195" i="13" s="1"/>
  <c r="AB203" i="13" a="1"/>
  <c r="AB203" i="13" s="1"/>
  <c r="AA203" i="13"/>
  <c r="X203" i="13" s="1"/>
  <c r="Z203" i="13"/>
  <c r="W203" i="13" s="1"/>
  <c r="AB211" i="13" a="1"/>
  <c r="AB211" i="13" s="1"/>
  <c r="AA211" i="13"/>
  <c r="X211" i="13" s="1"/>
  <c r="Z211" i="13"/>
  <c r="W211" i="13" s="1"/>
  <c r="AB219" i="13" a="1"/>
  <c r="AB219" i="13" s="1"/>
  <c r="AA219" i="13"/>
  <c r="X219" i="13" s="1"/>
  <c r="Z219" i="13"/>
  <c r="W219" i="13" s="1"/>
  <c r="AB227" i="13" a="1"/>
  <c r="AB227" i="13" s="1"/>
  <c r="AA227" i="13"/>
  <c r="X227" i="13" s="1"/>
  <c r="Z227" i="13"/>
  <c r="W227" i="13" s="1"/>
  <c r="AB235" i="13" a="1"/>
  <c r="AB235" i="13" s="1"/>
  <c r="AA235" i="13"/>
  <c r="X235" i="13" s="1"/>
  <c r="Z235" i="13"/>
  <c r="W235" i="13" s="1"/>
  <c r="AB243" i="13" a="1"/>
  <c r="AB243" i="13" s="1"/>
  <c r="AA243" i="13"/>
  <c r="X243" i="13" s="1"/>
  <c r="Z243" i="13"/>
  <c r="W243" i="13" s="1"/>
  <c r="AB251" i="13" a="1"/>
  <c r="AB251" i="13" s="1"/>
  <c r="AA251" i="13"/>
  <c r="X251" i="13" s="1"/>
  <c r="Z251" i="13"/>
  <c r="W251" i="13" s="1"/>
  <c r="AB259" i="13" a="1"/>
  <c r="AB259" i="13" s="1"/>
  <c r="AA259" i="13"/>
  <c r="X259" i="13" s="1"/>
  <c r="Z259" i="13"/>
  <c r="W259" i="13" s="1"/>
  <c r="AB267" i="13" a="1"/>
  <c r="AB267" i="13" s="1"/>
  <c r="AA267" i="13"/>
  <c r="X267" i="13" s="1"/>
  <c r="Z267" i="13"/>
  <c r="W267" i="13" s="1"/>
  <c r="AB275" i="13" a="1"/>
  <c r="AB275" i="13" s="1"/>
  <c r="AA275" i="13"/>
  <c r="X275" i="13" s="1"/>
  <c r="Z275" i="13"/>
  <c r="W275" i="13" s="1"/>
  <c r="AB283" i="13" a="1"/>
  <c r="AB283" i="13" s="1"/>
  <c r="AA283" i="13"/>
  <c r="X283" i="13" s="1"/>
  <c r="Z283" i="13"/>
  <c r="W283" i="13" s="1"/>
  <c r="AB291" i="13" a="1"/>
  <c r="AB291" i="13" s="1"/>
  <c r="AA291" i="13"/>
  <c r="X291" i="13" s="1"/>
  <c r="Z291" i="13"/>
  <c r="W291" i="13" s="1"/>
  <c r="AB299" i="13" a="1"/>
  <c r="AB299" i="13" s="1"/>
  <c r="AA299" i="13"/>
  <c r="X299" i="13" s="1"/>
  <c r="Z299" i="13"/>
  <c r="W299" i="13" s="1"/>
  <c r="AB307" i="13" a="1"/>
  <c r="AB307" i="13" s="1"/>
  <c r="AA307" i="13"/>
  <c r="X307" i="13" s="1"/>
  <c r="Z307" i="13"/>
  <c r="W307" i="13" s="1"/>
  <c r="AB315" i="13" a="1"/>
  <c r="AB315" i="13" s="1"/>
  <c r="AA315" i="13"/>
  <c r="X315" i="13" s="1"/>
  <c r="Z315" i="13"/>
  <c r="W315" i="13" s="1"/>
  <c r="AB323" i="13" a="1"/>
  <c r="AB323" i="13" s="1"/>
  <c r="AA323" i="13"/>
  <c r="X323" i="13" s="1"/>
  <c r="Z323" i="13"/>
  <c r="W323" i="13" s="1"/>
  <c r="AB331" i="13" a="1"/>
  <c r="AB331" i="13" s="1"/>
  <c r="AA331" i="13"/>
  <c r="X331" i="13" s="1"/>
  <c r="Z331" i="13"/>
  <c r="W331" i="13" s="1"/>
  <c r="AB339" i="13" a="1"/>
  <c r="AB339" i="13" s="1"/>
  <c r="AA339" i="13"/>
  <c r="X339" i="13" s="1"/>
  <c r="Z339" i="13"/>
  <c r="W339" i="13" s="1"/>
  <c r="AB347" i="13" a="1"/>
  <c r="AB347" i="13" s="1"/>
  <c r="AA347" i="13"/>
  <c r="X347" i="13" s="1"/>
  <c r="Z347" i="13"/>
  <c r="W347" i="13" s="1"/>
  <c r="AB355" i="13" a="1"/>
  <c r="AB355" i="13" s="1"/>
  <c r="AA355" i="13"/>
  <c r="X355" i="13" s="1"/>
  <c r="Z355" i="13"/>
  <c r="W355" i="13" s="1"/>
  <c r="AB363" i="13" a="1"/>
  <c r="AB363" i="13" s="1"/>
  <c r="AA363" i="13"/>
  <c r="X363" i="13" s="1"/>
  <c r="Z363" i="13"/>
  <c r="W363" i="13" s="1"/>
  <c r="AB371" i="13" a="1"/>
  <c r="AB371" i="13" s="1"/>
  <c r="AA371" i="13"/>
  <c r="X371" i="13" s="1"/>
  <c r="Z371" i="13"/>
  <c r="W371" i="13" s="1"/>
  <c r="AB379" i="13" a="1"/>
  <c r="AB379" i="13" s="1"/>
  <c r="AA379" i="13"/>
  <c r="X379" i="13" s="1"/>
  <c r="Z379" i="13"/>
  <c r="W379" i="13" s="1"/>
  <c r="AB387" i="13" a="1"/>
  <c r="AB387" i="13" s="1"/>
  <c r="AA387" i="13"/>
  <c r="X387" i="13" s="1"/>
  <c r="Z387" i="13"/>
  <c r="W387" i="13" s="1"/>
  <c r="AB395" i="13" a="1"/>
  <c r="AB395" i="13" s="1"/>
  <c r="AA395" i="13"/>
  <c r="X395" i="13" s="1"/>
  <c r="Z395" i="13"/>
  <c r="W395" i="13" s="1"/>
  <c r="AB403" i="13" a="1"/>
  <c r="AB403" i="13" s="1"/>
  <c r="AA403" i="13"/>
  <c r="X403" i="13" s="1"/>
  <c r="Z403" i="13"/>
  <c r="W403" i="13" s="1"/>
  <c r="AB411" i="13" a="1"/>
  <c r="AB411" i="13" s="1"/>
  <c r="AA411" i="13"/>
  <c r="X411" i="13" s="1"/>
  <c r="Z411" i="13"/>
  <c r="W411" i="13" s="1"/>
  <c r="AB418" i="13" a="1"/>
  <c r="AB418" i="13" s="1"/>
  <c r="AA418" i="13"/>
  <c r="X418" i="13" s="1"/>
  <c r="Z418" i="13"/>
  <c r="W418" i="13" s="1"/>
  <c r="AB425" i="13" a="1"/>
  <c r="AB425" i="13" s="1"/>
  <c r="AA425" i="13"/>
  <c r="X425" i="13" s="1"/>
  <c r="Z425" i="13"/>
  <c r="W425" i="13" s="1"/>
  <c r="AB427" i="13" a="1"/>
  <c r="AB427" i="13" s="1"/>
  <c r="AA427" i="13"/>
  <c r="X427" i="13" s="1"/>
  <c r="Z427" i="13"/>
  <c r="W427" i="13" s="1"/>
  <c r="AB434" i="13" a="1"/>
  <c r="AB434" i="13" s="1"/>
  <c r="AA434" i="13"/>
  <c r="X434" i="13" s="1"/>
  <c r="Z434" i="13"/>
  <c r="W434" i="13" s="1"/>
  <c r="AB441" i="13" a="1"/>
  <c r="AB441" i="13" s="1"/>
  <c r="AA441" i="13"/>
  <c r="X441" i="13" s="1"/>
  <c r="Z441" i="13"/>
  <c r="W441" i="13" s="1"/>
  <c r="AB443" i="13" a="1"/>
  <c r="AB443" i="13" s="1"/>
  <c r="AA443" i="13"/>
  <c r="X443" i="13" s="1"/>
  <c r="Z443" i="13"/>
  <c r="W443" i="13" s="1"/>
  <c r="AB450" i="13" a="1"/>
  <c r="AB450" i="13" s="1"/>
  <c r="AA450" i="13"/>
  <c r="X450" i="13" s="1"/>
  <c r="Z450" i="13"/>
  <c r="W450" i="13" s="1"/>
  <c r="AB457" i="13" a="1"/>
  <c r="AB457" i="13" s="1"/>
  <c r="AA457" i="13"/>
  <c r="X457" i="13" s="1"/>
  <c r="Z457" i="13"/>
  <c r="W457" i="13" s="1"/>
  <c r="AB461" i="13" a="1"/>
  <c r="AB461" i="13" s="1"/>
  <c r="AA461" i="13"/>
  <c r="X461" i="13" s="1"/>
  <c r="Z461" i="13"/>
  <c r="W461" i="13" s="1"/>
  <c r="AB474" i="13" a="1"/>
  <c r="AB474" i="13" s="1"/>
  <c r="AA474" i="13"/>
  <c r="X474" i="13" s="1"/>
  <c r="Z474" i="13"/>
  <c r="W474" i="13" s="1"/>
  <c r="AB489" i="13" a="1"/>
  <c r="AB489" i="13" s="1"/>
  <c r="AA489" i="13"/>
  <c r="X489" i="13" s="1"/>
  <c r="Z489" i="13"/>
  <c r="W489" i="13" s="1"/>
  <c r="AB493" i="13" a="1"/>
  <c r="AB493" i="13" s="1"/>
  <c r="AA493" i="13"/>
  <c r="X493" i="13" s="1"/>
  <c r="Z493" i="13"/>
  <c r="W493" i="13" s="1"/>
  <c r="AB506" i="13" a="1"/>
  <c r="AB506" i="13" s="1"/>
  <c r="AA506" i="13"/>
  <c r="X506" i="13" s="1"/>
  <c r="Z506" i="13"/>
  <c r="W506" i="13" s="1"/>
  <c r="AB521" i="13" a="1"/>
  <c r="AB521" i="13" s="1"/>
  <c r="AA521" i="13"/>
  <c r="X521" i="13" s="1"/>
  <c r="Z521" i="13"/>
  <c r="W521" i="13" s="1"/>
  <c r="AB525" i="13" a="1"/>
  <c r="AB525" i="13" s="1"/>
  <c r="AA525" i="13"/>
  <c r="X525" i="13" s="1"/>
  <c r="Z525" i="13"/>
  <c r="W525" i="13" s="1"/>
  <c r="AB538" i="13" a="1"/>
  <c r="AB538" i="13" s="1"/>
  <c r="AA538" i="13"/>
  <c r="X538" i="13" s="1"/>
  <c r="Z538" i="13"/>
  <c r="W538" i="13" s="1"/>
  <c r="AB553" i="13" a="1"/>
  <c r="AB553" i="13" s="1"/>
  <c r="AA553" i="13"/>
  <c r="X553" i="13" s="1"/>
  <c r="Z553" i="13"/>
  <c r="W553" i="13" s="1"/>
  <c r="AB557" i="13" a="1"/>
  <c r="AB557" i="13" s="1"/>
  <c r="AA557" i="13"/>
  <c r="X557" i="13" s="1"/>
  <c r="Z557" i="13"/>
  <c r="W557" i="13" s="1"/>
  <c r="AB581" i="13" a="1"/>
  <c r="AB581" i="13" s="1"/>
  <c r="AA581" i="13"/>
  <c r="X581" i="13" s="1"/>
  <c r="Z581" i="13"/>
  <c r="W581" i="13" s="1"/>
  <c r="AB597" i="13" a="1"/>
  <c r="AB597" i="13" s="1"/>
  <c r="AA597" i="13"/>
  <c r="X597" i="13" s="1"/>
  <c r="Z597" i="13"/>
  <c r="W597" i="13" s="1"/>
  <c r="AB613" i="13" a="1"/>
  <c r="AB613" i="13" s="1"/>
  <c r="AA613" i="13"/>
  <c r="X613" i="13" s="1"/>
  <c r="Z613" i="13"/>
  <c r="W613" i="13" s="1"/>
  <c r="AB629" i="13" a="1"/>
  <c r="AB629" i="13" s="1"/>
  <c r="AA629" i="13"/>
  <c r="X629" i="13" s="1"/>
  <c r="Z629" i="13"/>
  <c r="W629" i="13" s="1"/>
  <c r="AB645" i="13" a="1"/>
  <c r="AB645" i="13" s="1"/>
  <c r="AA645" i="13"/>
  <c r="X645" i="13" s="1"/>
  <c r="Z645" i="13"/>
  <c r="W645" i="13" s="1"/>
  <c r="AB661" i="13" a="1"/>
  <c r="AB661" i="13" s="1"/>
  <c r="AA661" i="13"/>
  <c r="X661" i="13" s="1"/>
  <c r="Z661" i="13"/>
  <c r="W661" i="13" s="1"/>
  <c r="AB677" i="13" a="1"/>
  <c r="AB677" i="13" s="1"/>
  <c r="AA677" i="13"/>
  <c r="X677" i="13" s="1"/>
  <c r="Z677" i="13"/>
  <c r="W677" i="13" s="1"/>
  <c r="AB693" i="13" a="1"/>
  <c r="AB693" i="13" s="1"/>
  <c r="AA693" i="13"/>
  <c r="X693" i="13" s="1"/>
  <c r="Z693" i="13"/>
  <c r="W693" i="13" s="1"/>
  <c r="AB709" i="13" a="1"/>
  <c r="AB709" i="13" s="1"/>
  <c r="AA709" i="13"/>
  <c r="X709" i="13" s="1"/>
  <c r="Z709" i="13"/>
  <c r="W709" i="13" s="1"/>
  <c r="AB725" i="13" a="1"/>
  <c r="AB725" i="13" s="1"/>
  <c r="AA725" i="13"/>
  <c r="X725" i="13" s="1"/>
  <c r="Z725" i="13"/>
  <c r="W725" i="13" s="1"/>
  <c r="AB741" i="13" a="1"/>
  <c r="AB741" i="13" s="1"/>
  <c r="AA741" i="13"/>
  <c r="X741" i="13" s="1"/>
  <c r="Z741" i="13"/>
  <c r="W741" i="13" s="1"/>
  <c r="AB757" i="13" a="1"/>
  <c r="AB757" i="13" s="1"/>
  <c r="AA757" i="13"/>
  <c r="X757" i="13" s="1"/>
  <c r="Z757" i="13"/>
  <c r="W757" i="13" s="1"/>
  <c r="AB773" i="13" a="1"/>
  <c r="AB773" i="13" s="1"/>
  <c r="AA773" i="13"/>
  <c r="X773" i="13" s="1"/>
  <c r="Z773" i="13"/>
  <c r="W773" i="13" s="1"/>
  <c r="AB789" i="13" a="1"/>
  <c r="AB789" i="13" s="1"/>
  <c r="AA789" i="13"/>
  <c r="X789" i="13" s="1"/>
  <c r="Z789" i="13"/>
  <c r="W789" i="13" s="1"/>
  <c r="AB805" i="13" a="1"/>
  <c r="AB805" i="13" s="1"/>
  <c r="AA805" i="13"/>
  <c r="X805" i="13" s="1"/>
  <c r="Z805" i="13"/>
  <c r="W805" i="13" s="1"/>
  <c r="AB821" i="13" a="1"/>
  <c r="AB821" i="13" s="1"/>
  <c r="AA821" i="13"/>
  <c r="X821" i="13" s="1"/>
  <c r="Z821" i="13"/>
  <c r="W821" i="13" s="1"/>
  <c r="AB32" i="13" a="1"/>
  <c r="AB32" i="13" s="1"/>
  <c r="AA32" i="13"/>
  <c r="X32" i="13" s="1"/>
  <c r="Z32" i="13"/>
  <c r="W32" i="13" s="1"/>
  <c r="AB40" i="13" a="1"/>
  <c r="AB40" i="13" s="1"/>
  <c r="AA40" i="13"/>
  <c r="X40" i="13" s="1"/>
  <c r="Z40" i="13"/>
  <c r="W40" i="13" s="1"/>
  <c r="AB56" i="13" a="1"/>
  <c r="AB56" i="13" s="1"/>
  <c r="AA56" i="13"/>
  <c r="X56" i="13" s="1"/>
  <c r="Z56" i="13"/>
  <c r="W56" i="13" s="1"/>
  <c r="AB64" i="13" a="1"/>
  <c r="AB64" i="13" s="1"/>
  <c r="AA64" i="13"/>
  <c r="X64" i="13" s="1"/>
  <c r="Z64" i="13"/>
  <c r="W64" i="13" s="1"/>
  <c r="AB72" i="13" a="1"/>
  <c r="AB72" i="13" s="1"/>
  <c r="AA72" i="13"/>
  <c r="X72" i="13" s="1"/>
  <c r="Z72" i="13"/>
  <c r="W72" i="13" s="1"/>
  <c r="AB80" i="13" a="1"/>
  <c r="AB80" i="13" s="1"/>
  <c r="AA80" i="13"/>
  <c r="X80" i="13" s="1"/>
  <c r="Z80" i="13"/>
  <c r="W80" i="13" s="1"/>
  <c r="AB88" i="13" a="1"/>
  <c r="AB88" i="13" s="1"/>
  <c r="AA88" i="13"/>
  <c r="X88" i="13" s="1"/>
  <c r="Z88" i="13"/>
  <c r="W88" i="13" s="1"/>
  <c r="AB96" i="13" a="1"/>
  <c r="AB96" i="13" s="1"/>
  <c r="AA96" i="13"/>
  <c r="X96" i="13" s="1"/>
  <c r="Z96" i="13"/>
  <c r="W96" i="13" s="1"/>
  <c r="AB104" i="13" a="1"/>
  <c r="AB104" i="13" s="1"/>
  <c r="AA104" i="13"/>
  <c r="X104" i="13" s="1"/>
  <c r="Z104" i="13"/>
  <c r="W104" i="13" s="1"/>
  <c r="AB112" i="13" a="1"/>
  <c r="AB112" i="13" s="1"/>
  <c r="AA112" i="13"/>
  <c r="X112" i="13" s="1"/>
  <c r="Z112" i="13"/>
  <c r="W112" i="13" s="1"/>
  <c r="AB120" i="13" a="1"/>
  <c r="AB120" i="13" s="1"/>
  <c r="AA120" i="13"/>
  <c r="X120" i="13" s="1"/>
  <c r="Z120" i="13"/>
  <c r="W120" i="13" s="1"/>
  <c r="AB128" i="13" a="1"/>
  <c r="AB128" i="13" s="1"/>
  <c r="AA128" i="13"/>
  <c r="X128" i="13" s="1"/>
  <c r="Z128" i="13"/>
  <c r="W128" i="13" s="1"/>
  <c r="AB136" i="13" a="1"/>
  <c r="AB136" i="13" s="1"/>
  <c r="AA136" i="13"/>
  <c r="X136" i="13" s="1"/>
  <c r="Z136" i="13"/>
  <c r="W136" i="13" s="1"/>
  <c r="AB144" i="13" a="1"/>
  <c r="AB144" i="13" s="1"/>
  <c r="AA144" i="13"/>
  <c r="X144" i="13" s="1"/>
  <c r="Z144" i="13"/>
  <c r="W144" i="13" s="1"/>
  <c r="AB152" i="13" a="1"/>
  <c r="AB152" i="13" s="1"/>
  <c r="AA152" i="13"/>
  <c r="X152" i="13" s="1"/>
  <c r="Z152" i="13"/>
  <c r="W152" i="13" s="1"/>
  <c r="AB160" i="13" a="1"/>
  <c r="AB160" i="13" s="1"/>
  <c r="AA160" i="13"/>
  <c r="X160" i="13" s="1"/>
  <c r="Z160" i="13"/>
  <c r="W160" i="13" s="1"/>
  <c r="AB168" i="13" a="1"/>
  <c r="AB168" i="13" s="1"/>
  <c r="AA168" i="13"/>
  <c r="X168" i="13" s="1"/>
  <c r="Z168" i="13"/>
  <c r="W168" i="13" s="1"/>
  <c r="AB176" i="13" a="1"/>
  <c r="AB176" i="13" s="1"/>
  <c r="AA176" i="13"/>
  <c r="X176" i="13" s="1"/>
  <c r="Z176" i="13"/>
  <c r="W176" i="13" s="1"/>
  <c r="AB184" i="13" a="1"/>
  <c r="AB184" i="13" s="1"/>
  <c r="AA184" i="13"/>
  <c r="X184" i="13" s="1"/>
  <c r="Z184" i="13"/>
  <c r="W184" i="13" s="1"/>
  <c r="AB192" i="13" a="1"/>
  <c r="AB192" i="13" s="1"/>
  <c r="AA192" i="13"/>
  <c r="X192" i="13" s="1"/>
  <c r="Z192" i="13"/>
  <c r="W192" i="13" s="1"/>
  <c r="AB200" i="13" a="1"/>
  <c r="AB200" i="13" s="1"/>
  <c r="AA200" i="13"/>
  <c r="X200" i="13" s="1"/>
  <c r="Z200" i="13"/>
  <c r="W200" i="13" s="1"/>
  <c r="AB208" i="13" a="1"/>
  <c r="AB208" i="13" s="1"/>
  <c r="AA208" i="13"/>
  <c r="X208" i="13" s="1"/>
  <c r="Z208" i="13"/>
  <c r="W208" i="13" s="1"/>
  <c r="AB216" i="13" a="1"/>
  <c r="AB216" i="13" s="1"/>
  <c r="AA216" i="13"/>
  <c r="X216" i="13" s="1"/>
  <c r="Z216" i="13"/>
  <c r="W216" i="13" s="1"/>
  <c r="AB224" i="13" a="1"/>
  <c r="AB224" i="13" s="1"/>
  <c r="AA224" i="13"/>
  <c r="X224" i="13" s="1"/>
  <c r="Z224" i="13"/>
  <c r="W224" i="13" s="1"/>
  <c r="AB232" i="13" a="1"/>
  <c r="AB232" i="13" s="1"/>
  <c r="AA232" i="13"/>
  <c r="X232" i="13" s="1"/>
  <c r="Z232" i="13"/>
  <c r="W232" i="13" s="1"/>
  <c r="AB240" i="13" a="1"/>
  <c r="AB240" i="13" s="1"/>
  <c r="AA240" i="13"/>
  <c r="X240" i="13" s="1"/>
  <c r="Z240" i="13"/>
  <c r="W240" i="13" s="1"/>
  <c r="AB248" i="13" a="1"/>
  <c r="AB248" i="13" s="1"/>
  <c r="AA248" i="13"/>
  <c r="X248" i="13" s="1"/>
  <c r="Z248" i="13"/>
  <c r="W248" i="13" s="1"/>
  <c r="AB256" i="13" a="1"/>
  <c r="AB256" i="13" s="1"/>
  <c r="AA256" i="13"/>
  <c r="X256" i="13" s="1"/>
  <c r="Z256" i="13"/>
  <c r="W256" i="13" s="1"/>
  <c r="AB264" i="13" a="1"/>
  <c r="AB264" i="13" s="1"/>
  <c r="AA264" i="13"/>
  <c r="X264" i="13" s="1"/>
  <c r="Z264" i="13"/>
  <c r="W264" i="13" s="1"/>
  <c r="AB272" i="13" a="1"/>
  <c r="AB272" i="13" s="1"/>
  <c r="AA272" i="13"/>
  <c r="X272" i="13" s="1"/>
  <c r="Z272" i="13"/>
  <c r="W272" i="13" s="1"/>
  <c r="AB280" i="13" a="1"/>
  <c r="AB280" i="13" s="1"/>
  <c r="AA280" i="13"/>
  <c r="X280" i="13" s="1"/>
  <c r="Z280" i="13"/>
  <c r="W280" i="13" s="1"/>
  <c r="AB288" i="13" a="1"/>
  <c r="AB288" i="13" s="1"/>
  <c r="AA288" i="13"/>
  <c r="X288" i="13" s="1"/>
  <c r="Z288" i="13"/>
  <c r="W288" i="13" s="1"/>
  <c r="AB296" i="13" a="1"/>
  <c r="AB296" i="13" s="1"/>
  <c r="AA296" i="13"/>
  <c r="X296" i="13" s="1"/>
  <c r="Z296" i="13"/>
  <c r="W296" i="13" s="1"/>
  <c r="AB304" i="13" a="1"/>
  <c r="AB304" i="13" s="1"/>
  <c r="AA304" i="13"/>
  <c r="X304" i="13" s="1"/>
  <c r="Z304" i="13"/>
  <c r="W304" i="13" s="1"/>
  <c r="AB312" i="13" a="1"/>
  <c r="AB312" i="13" s="1"/>
  <c r="AA312" i="13"/>
  <c r="X312" i="13" s="1"/>
  <c r="Z312" i="13"/>
  <c r="W312" i="13" s="1"/>
  <c r="AB320" i="13" a="1"/>
  <c r="AB320" i="13" s="1"/>
  <c r="AA320" i="13"/>
  <c r="X320" i="13" s="1"/>
  <c r="Z320" i="13"/>
  <c r="W320" i="13" s="1"/>
  <c r="AB328" i="13" a="1"/>
  <c r="AB328" i="13" s="1"/>
  <c r="AA328" i="13"/>
  <c r="X328" i="13" s="1"/>
  <c r="Z328" i="13"/>
  <c r="W328" i="13" s="1"/>
  <c r="AB336" i="13" a="1"/>
  <c r="AB336" i="13" s="1"/>
  <c r="AA336" i="13"/>
  <c r="X336" i="13" s="1"/>
  <c r="Z336" i="13"/>
  <c r="W336" i="13" s="1"/>
  <c r="AB344" i="13" a="1"/>
  <c r="AB344" i="13" s="1"/>
  <c r="AA344" i="13"/>
  <c r="X344" i="13" s="1"/>
  <c r="Z344" i="13"/>
  <c r="W344" i="13" s="1"/>
  <c r="AB352" i="13" a="1"/>
  <c r="AB352" i="13" s="1"/>
  <c r="AA352" i="13"/>
  <c r="X352" i="13" s="1"/>
  <c r="Z352" i="13"/>
  <c r="W352" i="13" s="1"/>
  <c r="AB360" i="13" a="1"/>
  <c r="AB360" i="13" s="1"/>
  <c r="AA360" i="13"/>
  <c r="X360" i="13" s="1"/>
  <c r="Z360" i="13"/>
  <c r="W360" i="13" s="1"/>
  <c r="AB368" i="13" a="1"/>
  <c r="AB368" i="13" s="1"/>
  <c r="AA368" i="13"/>
  <c r="X368" i="13" s="1"/>
  <c r="Z368" i="13"/>
  <c r="W368" i="13" s="1"/>
  <c r="AB376" i="13" a="1"/>
  <c r="AB376" i="13" s="1"/>
  <c r="AA376" i="13"/>
  <c r="X376" i="13" s="1"/>
  <c r="Z376" i="13"/>
  <c r="W376" i="13" s="1"/>
  <c r="AB384" i="13" a="1"/>
  <c r="AB384" i="13" s="1"/>
  <c r="AA384" i="13"/>
  <c r="X384" i="13" s="1"/>
  <c r="Z384" i="13"/>
  <c r="W384" i="13" s="1"/>
  <c r="AB392" i="13" a="1"/>
  <c r="AB392" i="13" s="1"/>
  <c r="AA392" i="13"/>
  <c r="X392" i="13" s="1"/>
  <c r="Z392" i="13"/>
  <c r="W392" i="13" s="1"/>
  <c r="AB400" i="13" a="1"/>
  <c r="AB400" i="13" s="1"/>
  <c r="AA400" i="13"/>
  <c r="X400" i="13" s="1"/>
  <c r="Z400" i="13"/>
  <c r="W400" i="13" s="1"/>
  <c r="AB408" i="13" a="1"/>
  <c r="AB408" i="13" s="1"/>
  <c r="AA408" i="13"/>
  <c r="X408" i="13" s="1"/>
  <c r="Z408" i="13"/>
  <c r="W408" i="13" s="1"/>
  <c r="AB413" i="13" a="1"/>
  <c r="AB413" i="13" s="1"/>
  <c r="AA413" i="13"/>
  <c r="X413" i="13" s="1"/>
  <c r="Z413" i="13"/>
  <c r="W413" i="13" s="1"/>
  <c r="AB420" i="13" a="1"/>
  <c r="AB420" i="13" s="1"/>
  <c r="AA420" i="13"/>
  <c r="X420" i="13" s="1"/>
  <c r="Z420" i="13"/>
  <c r="W420" i="13" s="1"/>
  <c r="AB429" i="13" a="1"/>
  <c r="AB429" i="13" s="1"/>
  <c r="AA429" i="13"/>
  <c r="X429" i="13" s="1"/>
  <c r="Z429" i="13"/>
  <c r="W429" i="13" s="1"/>
  <c r="AB436" i="13" a="1"/>
  <c r="AB436" i="13" s="1"/>
  <c r="AA436" i="13"/>
  <c r="X436" i="13" s="1"/>
  <c r="Z436" i="13"/>
  <c r="W436" i="13" s="1"/>
  <c r="AB445" i="13" a="1"/>
  <c r="AB445" i="13" s="1"/>
  <c r="AA445" i="13"/>
  <c r="X445" i="13" s="1"/>
  <c r="Z445" i="13"/>
  <c r="W445" i="13" s="1"/>
  <c r="AB452" i="13" a="1"/>
  <c r="AB452" i="13" s="1"/>
  <c r="AA452" i="13"/>
  <c r="X452" i="13" s="1"/>
  <c r="Z452" i="13"/>
  <c r="W452" i="13" s="1"/>
  <c r="AB467" i="13" a="1"/>
  <c r="AB467" i="13" s="1"/>
  <c r="AA467" i="13"/>
  <c r="X467" i="13" s="1"/>
  <c r="Z467" i="13"/>
  <c r="W467" i="13" s="1"/>
  <c r="AB480" i="13" a="1"/>
  <c r="AB480" i="13" s="1"/>
  <c r="AA480" i="13"/>
  <c r="X480" i="13" s="1"/>
  <c r="Z480" i="13"/>
  <c r="W480" i="13" s="1"/>
  <c r="AB499" i="13" a="1"/>
  <c r="AB499" i="13" s="1"/>
  <c r="AA499" i="13"/>
  <c r="X499" i="13" s="1"/>
  <c r="Z499" i="13"/>
  <c r="W499" i="13" s="1"/>
  <c r="AB512" i="13" a="1"/>
  <c r="AB512" i="13" s="1"/>
  <c r="AA512" i="13"/>
  <c r="X512" i="13" s="1"/>
  <c r="Z512" i="13"/>
  <c r="W512" i="13" s="1"/>
  <c r="AB531" i="13" a="1"/>
  <c r="AB531" i="13" s="1"/>
  <c r="AA531" i="13"/>
  <c r="X531" i="13" s="1"/>
  <c r="Z531" i="13"/>
  <c r="W531" i="13" s="1"/>
  <c r="AB544" i="13" a="1"/>
  <c r="AB544" i="13" s="1"/>
  <c r="AA544" i="13"/>
  <c r="X544" i="13" s="1"/>
  <c r="Z544" i="13"/>
  <c r="W544" i="13" s="1"/>
  <c r="AB561" i="13" a="1"/>
  <c r="AB561" i="13" s="1"/>
  <c r="AA561" i="13"/>
  <c r="X561" i="13" s="1"/>
  <c r="Z561" i="13"/>
  <c r="W561" i="13" s="1"/>
  <c r="AB826" i="13" a="1"/>
  <c r="AB826" i="13" s="1"/>
  <c r="AA826" i="13"/>
  <c r="X826" i="13" s="1"/>
  <c r="Z826" i="13"/>
  <c r="W826" i="13" s="1"/>
  <c r="AB858" i="13" a="1"/>
  <c r="AB858" i="13" s="1"/>
  <c r="AA858" i="13"/>
  <c r="X858" i="13" s="1"/>
  <c r="Z858" i="13"/>
  <c r="W858" i="13" s="1"/>
  <c r="AB890" i="13" a="1"/>
  <c r="AB890" i="13" s="1"/>
  <c r="AA890" i="13"/>
  <c r="X890" i="13" s="1"/>
  <c r="Z890" i="13"/>
  <c r="W890" i="13" s="1"/>
  <c r="AB922" i="13" a="1"/>
  <c r="AB922" i="13" s="1"/>
  <c r="AA922" i="13"/>
  <c r="X922" i="13" s="1"/>
  <c r="Z922" i="13"/>
  <c r="W922" i="13" s="1"/>
  <c r="AB954" i="13" a="1"/>
  <c r="AB954" i="13" s="1"/>
  <c r="AA954" i="13"/>
  <c r="X954" i="13" s="1"/>
  <c r="Z954" i="13"/>
  <c r="W954" i="13" s="1"/>
  <c r="AB986" i="13" a="1"/>
  <c r="AB986" i="13" s="1"/>
  <c r="AA986" i="13"/>
  <c r="X986" i="13" s="1"/>
  <c r="Z986" i="13"/>
  <c r="W986" i="13" s="1"/>
  <c r="AB48" i="13" a="1"/>
  <c r="AB48" i="13" s="1"/>
  <c r="AA48" i="13"/>
  <c r="X48" i="13" s="1"/>
  <c r="Z48" i="13"/>
  <c r="W48" i="13" s="1"/>
  <c r="AB23" i="13" a="1"/>
  <c r="AB23" i="13" s="1"/>
  <c r="AA23" i="13"/>
  <c r="X23" i="13" s="1"/>
  <c r="Z23" i="13"/>
  <c r="W23" i="13" s="1"/>
  <c r="AB37" i="13" a="1"/>
  <c r="AB37" i="13" s="1"/>
  <c r="AA37" i="13"/>
  <c r="X37" i="13" s="1"/>
  <c r="Z37" i="13"/>
  <c r="W37" i="13" s="1"/>
  <c r="AB45" i="13" a="1"/>
  <c r="AB45" i="13" s="1"/>
  <c r="AA45" i="13"/>
  <c r="X45" i="13" s="1"/>
  <c r="Z45" i="13"/>
  <c r="W45" i="13" s="1"/>
  <c r="AB53" i="13" a="1"/>
  <c r="AB53" i="13" s="1"/>
  <c r="AA53" i="13"/>
  <c r="X53" i="13" s="1"/>
  <c r="Z53" i="13"/>
  <c r="W53" i="13" s="1"/>
  <c r="AB61" i="13" a="1"/>
  <c r="AB61" i="13" s="1"/>
  <c r="AA61" i="13"/>
  <c r="X61" i="13" s="1"/>
  <c r="Z61" i="13"/>
  <c r="W61" i="13" s="1"/>
  <c r="AB69" i="13" a="1"/>
  <c r="AB69" i="13" s="1"/>
  <c r="AA69" i="13"/>
  <c r="X69" i="13" s="1"/>
  <c r="Z69" i="13"/>
  <c r="W69" i="13" s="1"/>
  <c r="AB77" i="13" a="1"/>
  <c r="AB77" i="13" s="1"/>
  <c r="AA77" i="13"/>
  <c r="X77" i="13" s="1"/>
  <c r="Z77" i="13"/>
  <c r="W77" i="13" s="1"/>
  <c r="AB85" i="13" a="1"/>
  <c r="AB85" i="13" s="1"/>
  <c r="AA85" i="13"/>
  <c r="X85" i="13" s="1"/>
  <c r="Z85" i="13"/>
  <c r="W85" i="13" s="1"/>
  <c r="AB93" i="13" a="1"/>
  <c r="AB93" i="13" s="1"/>
  <c r="AA93" i="13"/>
  <c r="X93" i="13" s="1"/>
  <c r="Z93" i="13"/>
  <c r="W93" i="13" s="1"/>
  <c r="AB101" i="13" a="1"/>
  <c r="AB101" i="13" s="1"/>
  <c r="AA101" i="13"/>
  <c r="X101" i="13" s="1"/>
  <c r="Z101" i="13"/>
  <c r="W101" i="13" s="1"/>
  <c r="AB109" i="13" a="1"/>
  <c r="AB109" i="13" s="1"/>
  <c r="AA109" i="13"/>
  <c r="X109" i="13" s="1"/>
  <c r="Z109" i="13"/>
  <c r="W109" i="13" s="1"/>
  <c r="AB117" i="13" a="1"/>
  <c r="AB117" i="13" s="1"/>
  <c r="AA117" i="13"/>
  <c r="X117" i="13" s="1"/>
  <c r="Z117" i="13"/>
  <c r="W117" i="13" s="1"/>
  <c r="AB125" i="13" a="1"/>
  <c r="AB125" i="13" s="1"/>
  <c r="AA125" i="13"/>
  <c r="X125" i="13" s="1"/>
  <c r="Z125" i="13"/>
  <c r="W125" i="13" s="1"/>
  <c r="AB133" i="13" a="1"/>
  <c r="AB133" i="13" s="1"/>
  <c r="AA133" i="13"/>
  <c r="X133" i="13" s="1"/>
  <c r="Z133" i="13"/>
  <c r="W133" i="13" s="1"/>
  <c r="AB141" i="13" a="1"/>
  <c r="AB141" i="13" s="1"/>
  <c r="AA141" i="13"/>
  <c r="X141" i="13" s="1"/>
  <c r="Z141" i="13"/>
  <c r="W141" i="13" s="1"/>
  <c r="AB149" i="13" a="1"/>
  <c r="AB149" i="13" s="1"/>
  <c r="AA149" i="13"/>
  <c r="X149" i="13" s="1"/>
  <c r="Z149" i="13"/>
  <c r="W149" i="13" s="1"/>
  <c r="AB157" i="13" a="1"/>
  <c r="AB157" i="13" s="1"/>
  <c r="AA157" i="13"/>
  <c r="X157" i="13" s="1"/>
  <c r="Z157" i="13"/>
  <c r="W157" i="13" s="1"/>
  <c r="AB165" i="13" a="1"/>
  <c r="AB165" i="13" s="1"/>
  <c r="AA165" i="13"/>
  <c r="X165" i="13" s="1"/>
  <c r="Z165" i="13"/>
  <c r="W165" i="13" s="1"/>
  <c r="AB173" i="13" a="1"/>
  <c r="AB173" i="13" s="1"/>
  <c r="AA173" i="13"/>
  <c r="X173" i="13" s="1"/>
  <c r="Z173" i="13"/>
  <c r="W173" i="13" s="1"/>
  <c r="AB181" i="13" a="1"/>
  <c r="AB181" i="13" s="1"/>
  <c r="AA181" i="13"/>
  <c r="X181" i="13" s="1"/>
  <c r="Z181" i="13"/>
  <c r="W181" i="13" s="1"/>
  <c r="AB189" i="13" a="1"/>
  <c r="AB189" i="13" s="1"/>
  <c r="AA189" i="13"/>
  <c r="X189" i="13" s="1"/>
  <c r="Z189" i="13"/>
  <c r="W189" i="13" s="1"/>
  <c r="AB197" i="13" a="1"/>
  <c r="AB197" i="13" s="1"/>
  <c r="AA197" i="13"/>
  <c r="X197" i="13" s="1"/>
  <c r="Z197" i="13"/>
  <c r="W197" i="13" s="1"/>
  <c r="AB205" i="13" a="1"/>
  <c r="AB205" i="13" s="1"/>
  <c r="AA205" i="13"/>
  <c r="X205" i="13" s="1"/>
  <c r="Z205" i="13"/>
  <c r="W205" i="13" s="1"/>
  <c r="AB213" i="13" a="1"/>
  <c r="AB213" i="13" s="1"/>
  <c r="AA213" i="13"/>
  <c r="X213" i="13" s="1"/>
  <c r="Z213" i="13"/>
  <c r="W213" i="13" s="1"/>
  <c r="AB221" i="13" a="1"/>
  <c r="AB221" i="13" s="1"/>
  <c r="AA221" i="13"/>
  <c r="X221" i="13" s="1"/>
  <c r="Z221" i="13"/>
  <c r="W221" i="13" s="1"/>
  <c r="AB229" i="13" a="1"/>
  <c r="AB229" i="13" s="1"/>
  <c r="AA229" i="13"/>
  <c r="X229" i="13" s="1"/>
  <c r="Z229" i="13"/>
  <c r="W229" i="13" s="1"/>
  <c r="AB237" i="13" a="1"/>
  <c r="AB237" i="13" s="1"/>
  <c r="AA237" i="13"/>
  <c r="X237" i="13" s="1"/>
  <c r="Z237" i="13"/>
  <c r="W237" i="13" s="1"/>
  <c r="AB245" i="13" a="1"/>
  <c r="AB245" i="13" s="1"/>
  <c r="AA245" i="13"/>
  <c r="X245" i="13" s="1"/>
  <c r="Z245" i="13"/>
  <c r="W245" i="13" s="1"/>
  <c r="AB253" i="13" a="1"/>
  <c r="AB253" i="13" s="1"/>
  <c r="AA253" i="13"/>
  <c r="X253" i="13" s="1"/>
  <c r="Z253" i="13"/>
  <c r="W253" i="13" s="1"/>
  <c r="AB261" i="13" a="1"/>
  <c r="AB261" i="13" s="1"/>
  <c r="AA261" i="13"/>
  <c r="X261" i="13" s="1"/>
  <c r="Z261" i="13"/>
  <c r="W261" i="13" s="1"/>
  <c r="AB269" i="13" a="1"/>
  <c r="AB269" i="13" s="1"/>
  <c r="AA269" i="13"/>
  <c r="X269" i="13" s="1"/>
  <c r="Z269" i="13"/>
  <c r="W269" i="13" s="1"/>
  <c r="AB277" i="13" a="1"/>
  <c r="AB277" i="13" s="1"/>
  <c r="AA277" i="13"/>
  <c r="X277" i="13" s="1"/>
  <c r="Z277" i="13"/>
  <c r="W277" i="13" s="1"/>
  <c r="AB285" i="13" a="1"/>
  <c r="AB285" i="13" s="1"/>
  <c r="AA285" i="13"/>
  <c r="X285" i="13" s="1"/>
  <c r="Z285" i="13"/>
  <c r="W285" i="13" s="1"/>
  <c r="AB293" i="13" a="1"/>
  <c r="AB293" i="13" s="1"/>
  <c r="AA293" i="13"/>
  <c r="X293" i="13" s="1"/>
  <c r="Z293" i="13"/>
  <c r="W293" i="13" s="1"/>
  <c r="AB301" i="13" a="1"/>
  <c r="AB301" i="13" s="1"/>
  <c r="AA301" i="13"/>
  <c r="X301" i="13" s="1"/>
  <c r="Z301" i="13"/>
  <c r="W301" i="13" s="1"/>
  <c r="AB309" i="13" a="1"/>
  <c r="AB309" i="13" s="1"/>
  <c r="AA309" i="13"/>
  <c r="X309" i="13" s="1"/>
  <c r="Z309" i="13"/>
  <c r="W309" i="13" s="1"/>
  <c r="AB317" i="13" a="1"/>
  <c r="AB317" i="13" s="1"/>
  <c r="AA317" i="13"/>
  <c r="X317" i="13" s="1"/>
  <c r="Z317" i="13"/>
  <c r="W317" i="13" s="1"/>
  <c r="AB325" i="13" a="1"/>
  <c r="AB325" i="13" s="1"/>
  <c r="AA325" i="13"/>
  <c r="X325" i="13" s="1"/>
  <c r="Z325" i="13"/>
  <c r="W325" i="13" s="1"/>
  <c r="AB333" i="13" a="1"/>
  <c r="AB333" i="13" s="1"/>
  <c r="AA333" i="13"/>
  <c r="X333" i="13" s="1"/>
  <c r="Z333" i="13"/>
  <c r="W333" i="13" s="1"/>
  <c r="AB341" i="13" a="1"/>
  <c r="AB341" i="13" s="1"/>
  <c r="AA341" i="13"/>
  <c r="X341" i="13" s="1"/>
  <c r="Z341" i="13"/>
  <c r="W341" i="13" s="1"/>
  <c r="AB349" i="13" a="1"/>
  <c r="AB349" i="13" s="1"/>
  <c r="AA349" i="13"/>
  <c r="X349" i="13" s="1"/>
  <c r="Z349" i="13"/>
  <c r="W349" i="13" s="1"/>
  <c r="AB357" i="13" a="1"/>
  <c r="AB357" i="13" s="1"/>
  <c r="AA357" i="13"/>
  <c r="X357" i="13" s="1"/>
  <c r="Z357" i="13"/>
  <c r="W357" i="13" s="1"/>
  <c r="AB365" i="13" a="1"/>
  <c r="AB365" i="13" s="1"/>
  <c r="AA365" i="13"/>
  <c r="X365" i="13" s="1"/>
  <c r="Z365" i="13"/>
  <c r="W365" i="13" s="1"/>
  <c r="AB373" i="13" a="1"/>
  <c r="AB373" i="13" s="1"/>
  <c r="AA373" i="13"/>
  <c r="X373" i="13" s="1"/>
  <c r="Z373" i="13"/>
  <c r="W373" i="13" s="1"/>
  <c r="AB381" i="13" a="1"/>
  <c r="AB381" i="13" s="1"/>
  <c r="AA381" i="13"/>
  <c r="X381" i="13" s="1"/>
  <c r="Z381" i="13"/>
  <c r="W381" i="13" s="1"/>
  <c r="AB389" i="13" a="1"/>
  <c r="AB389" i="13" s="1"/>
  <c r="AA389" i="13"/>
  <c r="X389" i="13" s="1"/>
  <c r="Z389" i="13"/>
  <c r="W389" i="13" s="1"/>
  <c r="AB397" i="13" a="1"/>
  <c r="AB397" i="13" s="1"/>
  <c r="AA397" i="13"/>
  <c r="X397" i="13" s="1"/>
  <c r="Z397" i="13"/>
  <c r="W397" i="13" s="1"/>
  <c r="AB405" i="13" a="1"/>
  <c r="AB405" i="13" s="1"/>
  <c r="AA405" i="13"/>
  <c r="X405" i="13" s="1"/>
  <c r="Z405" i="13"/>
  <c r="W405" i="13" s="1"/>
  <c r="AB465" i="13" a="1"/>
  <c r="AB465" i="13" s="1"/>
  <c r="AA465" i="13"/>
  <c r="X465" i="13" s="1"/>
  <c r="Z465" i="13"/>
  <c r="W465" i="13" s="1"/>
  <c r="AB469" i="13" a="1"/>
  <c r="AB469" i="13" s="1"/>
  <c r="AA469" i="13"/>
  <c r="X469" i="13" s="1"/>
  <c r="Z469" i="13"/>
  <c r="W469" i="13" s="1"/>
  <c r="AB482" i="13" a="1"/>
  <c r="AB482" i="13" s="1"/>
  <c r="AA482" i="13"/>
  <c r="X482" i="13" s="1"/>
  <c r="Z482" i="13"/>
  <c r="W482" i="13" s="1"/>
  <c r="AB497" i="13" a="1"/>
  <c r="AB497" i="13" s="1"/>
  <c r="AA497" i="13"/>
  <c r="X497" i="13" s="1"/>
  <c r="Z497" i="13"/>
  <c r="W497" i="13" s="1"/>
  <c r="AB501" i="13" a="1"/>
  <c r="AB501" i="13" s="1"/>
  <c r="AA501" i="13"/>
  <c r="X501" i="13" s="1"/>
  <c r="Z501" i="13"/>
  <c r="W501" i="13" s="1"/>
  <c r="AB514" i="13" a="1"/>
  <c r="AB514" i="13" s="1"/>
  <c r="AA514" i="13"/>
  <c r="X514" i="13" s="1"/>
  <c r="Z514" i="13"/>
  <c r="W514" i="13" s="1"/>
  <c r="AB529" i="13" a="1"/>
  <c r="AB529" i="13" s="1"/>
  <c r="AA529" i="13"/>
  <c r="X529" i="13" s="1"/>
  <c r="Z529" i="13"/>
  <c r="W529" i="13" s="1"/>
  <c r="AB533" i="13" a="1"/>
  <c r="AB533" i="13" s="1"/>
  <c r="AA533" i="13"/>
  <c r="X533" i="13" s="1"/>
  <c r="Z533" i="13"/>
  <c r="W533" i="13" s="1"/>
  <c r="AB546" i="13" a="1"/>
  <c r="AB546" i="13" s="1"/>
  <c r="AA546" i="13"/>
  <c r="X546" i="13" s="1"/>
  <c r="Z546" i="13"/>
  <c r="W546" i="13" s="1"/>
  <c r="AB570" i="13" a="1"/>
  <c r="AB570" i="13" s="1"/>
  <c r="AA570" i="13"/>
  <c r="X570" i="13" s="1"/>
  <c r="Z570" i="13"/>
  <c r="W570" i="13" s="1"/>
  <c r="AB586" i="13" a="1"/>
  <c r="AB586" i="13" s="1"/>
  <c r="AA586" i="13"/>
  <c r="X586" i="13" s="1"/>
  <c r="Z586" i="13"/>
  <c r="W586" i="13" s="1"/>
  <c r="AB602" i="13" a="1"/>
  <c r="AB602" i="13" s="1"/>
  <c r="AA602" i="13"/>
  <c r="X602" i="13" s="1"/>
  <c r="Z602" i="13"/>
  <c r="W602" i="13" s="1"/>
  <c r="AB618" i="13" a="1"/>
  <c r="AB618" i="13" s="1"/>
  <c r="AA618" i="13"/>
  <c r="X618" i="13" s="1"/>
  <c r="Z618" i="13"/>
  <c r="W618" i="13" s="1"/>
  <c r="AB634" i="13" a="1"/>
  <c r="AB634" i="13" s="1"/>
  <c r="AA634" i="13"/>
  <c r="X634" i="13" s="1"/>
  <c r="Z634" i="13"/>
  <c r="W634" i="13" s="1"/>
  <c r="AB650" i="13" a="1"/>
  <c r="AB650" i="13" s="1"/>
  <c r="AA650" i="13"/>
  <c r="X650" i="13" s="1"/>
  <c r="Z650" i="13"/>
  <c r="W650" i="13" s="1"/>
  <c r="AB666" i="13" a="1"/>
  <c r="AB666" i="13" s="1"/>
  <c r="AA666" i="13"/>
  <c r="X666" i="13" s="1"/>
  <c r="Z666" i="13"/>
  <c r="W666" i="13" s="1"/>
  <c r="AB682" i="13" a="1"/>
  <c r="AB682" i="13" s="1"/>
  <c r="AA682" i="13"/>
  <c r="X682" i="13" s="1"/>
  <c r="Z682" i="13"/>
  <c r="W682" i="13" s="1"/>
  <c r="AB698" i="13" a="1"/>
  <c r="AB698" i="13" s="1"/>
  <c r="AA698" i="13"/>
  <c r="X698" i="13" s="1"/>
  <c r="Z698" i="13"/>
  <c r="W698" i="13" s="1"/>
  <c r="AB714" i="13" a="1"/>
  <c r="AB714" i="13" s="1"/>
  <c r="AA714" i="13"/>
  <c r="X714" i="13" s="1"/>
  <c r="Z714" i="13"/>
  <c r="W714" i="13" s="1"/>
  <c r="AB730" i="13" a="1"/>
  <c r="AB730" i="13" s="1"/>
  <c r="AA730" i="13"/>
  <c r="X730" i="13" s="1"/>
  <c r="Z730" i="13"/>
  <c r="W730" i="13" s="1"/>
  <c r="AB746" i="13" a="1"/>
  <c r="AB746" i="13" s="1"/>
  <c r="AA746" i="13"/>
  <c r="X746" i="13" s="1"/>
  <c r="Z746" i="13"/>
  <c r="W746" i="13" s="1"/>
  <c r="AB762" i="13" a="1"/>
  <c r="AB762" i="13" s="1"/>
  <c r="AA762" i="13"/>
  <c r="X762" i="13" s="1"/>
  <c r="Z762" i="13"/>
  <c r="W762" i="13" s="1"/>
  <c r="AB778" i="13" a="1"/>
  <c r="AB778" i="13" s="1"/>
  <c r="AA778" i="13"/>
  <c r="X778" i="13" s="1"/>
  <c r="Z778" i="13"/>
  <c r="W778" i="13" s="1"/>
  <c r="AB794" i="13" a="1"/>
  <c r="AB794" i="13" s="1"/>
  <c r="AA794" i="13"/>
  <c r="X794" i="13" s="1"/>
  <c r="Z794" i="13"/>
  <c r="W794" i="13" s="1"/>
  <c r="AB810" i="13" a="1"/>
  <c r="AB810" i="13" s="1"/>
  <c r="AA810" i="13"/>
  <c r="X810" i="13" s="1"/>
  <c r="Z810" i="13"/>
  <c r="W810" i="13" s="1"/>
  <c r="AB18" i="13" a="1"/>
  <c r="AB18" i="13" s="1"/>
  <c r="AA18" i="13"/>
  <c r="X18" i="13" s="1"/>
  <c r="Z18" i="13"/>
  <c r="W18" i="13" s="1"/>
  <c r="AB34" i="13" a="1"/>
  <c r="AB34" i="13" s="1"/>
  <c r="AA34" i="13"/>
  <c r="X34" i="13" s="1"/>
  <c r="Z34" i="13"/>
  <c r="W34" i="13" s="1"/>
  <c r="AB42" i="13" a="1"/>
  <c r="AB42" i="13" s="1"/>
  <c r="AA42" i="13"/>
  <c r="X42" i="13" s="1"/>
  <c r="Z42" i="13"/>
  <c r="W42" i="13" s="1"/>
  <c r="AB50" i="13" a="1"/>
  <c r="AB50" i="13" s="1"/>
  <c r="AA50" i="13"/>
  <c r="X50" i="13" s="1"/>
  <c r="Z50" i="13"/>
  <c r="W50" i="13" s="1"/>
  <c r="AB58" i="13" a="1"/>
  <c r="AB58" i="13" s="1"/>
  <c r="AA58" i="13"/>
  <c r="X58" i="13" s="1"/>
  <c r="Z58" i="13"/>
  <c r="W58" i="13" s="1"/>
  <c r="AB66" i="13" a="1"/>
  <c r="AB66" i="13" s="1"/>
  <c r="AA66" i="13"/>
  <c r="X66" i="13" s="1"/>
  <c r="Z66" i="13"/>
  <c r="W66" i="13" s="1"/>
  <c r="AB74" i="13" a="1"/>
  <c r="AB74" i="13" s="1"/>
  <c r="AA74" i="13"/>
  <c r="X74" i="13" s="1"/>
  <c r="Z74" i="13"/>
  <c r="W74" i="13" s="1"/>
  <c r="AB82" i="13" a="1"/>
  <c r="AB82" i="13" s="1"/>
  <c r="AA82" i="13"/>
  <c r="X82" i="13" s="1"/>
  <c r="Z82" i="13"/>
  <c r="W82" i="13" s="1"/>
  <c r="AB90" i="13" a="1"/>
  <c r="AB90" i="13" s="1"/>
  <c r="AA90" i="13"/>
  <c r="X90" i="13" s="1"/>
  <c r="Z90" i="13"/>
  <c r="W90" i="13" s="1"/>
  <c r="AB98" i="13" a="1"/>
  <c r="AB98" i="13" s="1"/>
  <c r="AA98" i="13"/>
  <c r="X98" i="13" s="1"/>
  <c r="Z98" i="13"/>
  <c r="W98" i="13" s="1"/>
  <c r="AB106" i="13" a="1"/>
  <c r="AB106" i="13" s="1"/>
  <c r="AA106" i="13"/>
  <c r="X106" i="13" s="1"/>
  <c r="Z106" i="13"/>
  <c r="W106" i="13" s="1"/>
  <c r="AB114" i="13" a="1"/>
  <c r="AB114" i="13" s="1"/>
  <c r="AA114" i="13"/>
  <c r="X114" i="13" s="1"/>
  <c r="Z114" i="13"/>
  <c r="W114" i="13" s="1"/>
  <c r="AB122" i="13" a="1"/>
  <c r="AB122" i="13" s="1"/>
  <c r="AA122" i="13"/>
  <c r="X122" i="13" s="1"/>
  <c r="Z122" i="13"/>
  <c r="W122" i="13" s="1"/>
  <c r="AB130" i="13" a="1"/>
  <c r="AB130" i="13" s="1"/>
  <c r="AA130" i="13"/>
  <c r="X130" i="13" s="1"/>
  <c r="Z130" i="13"/>
  <c r="W130" i="13" s="1"/>
  <c r="AB138" i="13" a="1"/>
  <c r="AB138" i="13" s="1"/>
  <c r="AA138" i="13"/>
  <c r="X138" i="13" s="1"/>
  <c r="Z138" i="13"/>
  <c r="W138" i="13" s="1"/>
  <c r="AB146" i="13" a="1"/>
  <c r="AB146" i="13" s="1"/>
  <c r="AA146" i="13"/>
  <c r="X146" i="13" s="1"/>
  <c r="Z146" i="13"/>
  <c r="W146" i="13" s="1"/>
  <c r="AB154" i="13" a="1"/>
  <c r="AB154" i="13" s="1"/>
  <c r="AA154" i="13"/>
  <c r="X154" i="13" s="1"/>
  <c r="Z154" i="13"/>
  <c r="W154" i="13" s="1"/>
  <c r="AB162" i="13" a="1"/>
  <c r="AB162" i="13" s="1"/>
  <c r="AA162" i="13"/>
  <c r="X162" i="13" s="1"/>
  <c r="Z162" i="13"/>
  <c r="W162" i="13" s="1"/>
  <c r="AB170" i="13" a="1"/>
  <c r="AB170" i="13" s="1"/>
  <c r="AA170" i="13"/>
  <c r="X170" i="13" s="1"/>
  <c r="Z170" i="13"/>
  <c r="W170" i="13" s="1"/>
  <c r="AB178" i="13" a="1"/>
  <c r="AB178" i="13" s="1"/>
  <c r="AA178" i="13"/>
  <c r="X178" i="13" s="1"/>
  <c r="Z178" i="13"/>
  <c r="W178" i="13" s="1"/>
  <c r="AB186" i="13" a="1"/>
  <c r="AB186" i="13" s="1"/>
  <c r="AA186" i="13"/>
  <c r="X186" i="13" s="1"/>
  <c r="Z186" i="13"/>
  <c r="W186" i="13" s="1"/>
  <c r="AB194" i="13" a="1"/>
  <c r="AB194" i="13" s="1"/>
  <c r="AA194" i="13"/>
  <c r="X194" i="13" s="1"/>
  <c r="Z194" i="13"/>
  <c r="W194" i="13" s="1"/>
  <c r="AB202" i="13" a="1"/>
  <c r="AB202" i="13" s="1"/>
  <c r="AA202" i="13"/>
  <c r="X202" i="13" s="1"/>
  <c r="Z202" i="13"/>
  <c r="W202" i="13" s="1"/>
  <c r="AB210" i="13" a="1"/>
  <c r="AB210" i="13" s="1"/>
  <c r="AA210" i="13"/>
  <c r="X210" i="13" s="1"/>
  <c r="Z210" i="13"/>
  <c r="W210" i="13" s="1"/>
  <c r="AB218" i="13" a="1"/>
  <c r="AB218" i="13" s="1"/>
  <c r="AA218" i="13"/>
  <c r="X218" i="13" s="1"/>
  <c r="Z218" i="13"/>
  <c r="W218" i="13" s="1"/>
  <c r="AB226" i="13" a="1"/>
  <c r="AB226" i="13" s="1"/>
  <c r="AA226" i="13"/>
  <c r="X226" i="13" s="1"/>
  <c r="Z226" i="13"/>
  <c r="W226" i="13" s="1"/>
  <c r="AB234" i="13" a="1"/>
  <c r="AB234" i="13" s="1"/>
  <c r="AA234" i="13"/>
  <c r="X234" i="13" s="1"/>
  <c r="Z234" i="13"/>
  <c r="W234" i="13" s="1"/>
  <c r="AB242" i="13" a="1"/>
  <c r="AB242" i="13" s="1"/>
  <c r="AA242" i="13"/>
  <c r="X242" i="13" s="1"/>
  <c r="Z242" i="13"/>
  <c r="W242" i="13" s="1"/>
  <c r="AB250" i="13" a="1"/>
  <c r="AB250" i="13" s="1"/>
  <c r="AA250" i="13"/>
  <c r="X250" i="13" s="1"/>
  <c r="Z250" i="13"/>
  <c r="W250" i="13" s="1"/>
  <c r="AB258" i="13" a="1"/>
  <c r="AB258" i="13" s="1"/>
  <c r="AA258" i="13"/>
  <c r="X258" i="13" s="1"/>
  <c r="Z258" i="13"/>
  <c r="W258" i="13" s="1"/>
  <c r="AB266" i="13" a="1"/>
  <c r="AB266" i="13" s="1"/>
  <c r="AA266" i="13"/>
  <c r="X266" i="13" s="1"/>
  <c r="Z266" i="13"/>
  <c r="W266" i="13" s="1"/>
  <c r="AB274" i="13" a="1"/>
  <c r="AB274" i="13" s="1"/>
  <c r="AA274" i="13"/>
  <c r="X274" i="13" s="1"/>
  <c r="Z274" i="13"/>
  <c r="W274" i="13" s="1"/>
  <c r="AB282" i="13" a="1"/>
  <c r="AB282" i="13" s="1"/>
  <c r="AA282" i="13"/>
  <c r="X282" i="13" s="1"/>
  <c r="Z282" i="13"/>
  <c r="W282" i="13" s="1"/>
  <c r="AB290" i="13" a="1"/>
  <c r="AB290" i="13" s="1"/>
  <c r="AA290" i="13"/>
  <c r="X290" i="13" s="1"/>
  <c r="Z290" i="13"/>
  <c r="W290" i="13" s="1"/>
  <c r="AB298" i="13" a="1"/>
  <c r="AB298" i="13" s="1"/>
  <c r="AA298" i="13"/>
  <c r="X298" i="13" s="1"/>
  <c r="Z298" i="13"/>
  <c r="W298" i="13" s="1"/>
  <c r="AB306" i="13" a="1"/>
  <c r="AB306" i="13" s="1"/>
  <c r="AA306" i="13"/>
  <c r="X306" i="13" s="1"/>
  <c r="Z306" i="13"/>
  <c r="W306" i="13" s="1"/>
  <c r="AB314" i="13" a="1"/>
  <c r="AB314" i="13" s="1"/>
  <c r="AA314" i="13"/>
  <c r="X314" i="13" s="1"/>
  <c r="Z314" i="13"/>
  <c r="W314" i="13" s="1"/>
  <c r="AB322" i="13" a="1"/>
  <c r="AB322" i="13" s="1"/>
  <c r="AA322" i="13"/>
  <c r="X322" i="13" s="1"/>
  <c r="Z322" i="13"/>
  <c r="W322" i="13" s="1"/>
  <c r="AB330" i="13" a="1"/>
  <c r="AB330" i="13" s="1"/>
  <c r="AA330" i="13"/>
  <c r="X330" i="13" s="1"/>
  <c r="Z330" i="13"/>
  <c r="W330" i="13" s="1"/>
  <c r="AB338" i="13" a="1"/>
  <c r="AB338" i="13" s="1"/>
  <c r="AA338" i="13"/>
  <c r="X338" i="13" s="1"/>
  <c r="Z338" i="13"/>
  <c r="W338" i="13" s="1"/>
  <c r="AB346" i="13" a="1"/>
  <c r="AB346" i="13" s="1"/>
  <c r="AA346" i="13"/>
  <c r="X346" i="13" s="1"/>
  <c r="Z346" i="13"/>
  <c r="W346" i="13" s="1"/>
  <c r="AB354" i="13" a="1"/>
  <c r="AB354" i="13" s="1"/>
  <c r="AA354" i="13"/>
  <c r="X354" i="13" s="1"/>
  <c r="Z354" i="13"/>
  <c r="W354" i="13" s="1"/>
  <c r="AB362" i="13" a="1"/>
  <c r="AB362" i="13" s="1"/>
  <c r="AA362" i="13"/>
  <c r="X362" i="13" s="1"/>
  <c r="Z362" i="13"/>
  <c r="W362" i="13" s="1"/>
  <c r="AB370" i="13" a="1"/>
  <c r="AB370" i="13" s="1"/>
  <c r="AA370" i="13"/>
  <c r="X370" i="13" s="1"/>
  <c r="Z370" i="13"/>
  <c r="W370" i="13" s="1"/>
  <c r="AB378" i="13" a="1"/>
  <c r="AB378" i="13" s="1"/>
  <c r="AA378" i="13"/>
  <c r="X378" i="13" s="1"/>
  <c r="Z378" i="13"/>
  <c r="W378" i="13" s="1"/>
  <c r="AB386" i="13" a="1"/>
  <c r="AB386" i="13" s="1"/>
  <c r="AA386" i="13"/>
  <c r="X386" i="13" s="1"/>
  <c r="Z386" i="13"/>
  <c r="W386" i="13" s="1"/>
  <c r="AB394" i="13" a="1"/>
  <c r="AB394" i="13" s="1"/>
  <c r="AA394" i="13"/>
  <c r="X394" i="13" s="1"/>
  <c r="Z394" i="13"/>
  <c r="W394" i="13" s="1"/>
  <c r="AB402" i="13" a="1"/>
  <c r="AB402" i="13" s="1"/>
  <c r="AA402" i="13"/>
  <c r="X402" i="13" s="1"/>
  <c r="Z402" i="13"/>
  <c r="W402" i="13" s="1"/>
  <c r="AB410" i="13" a="1"/>
  <c r="AB410" i="13" s="1"/>
  <c r="AA410" i="13"/>
  <c r="X410" i="13" s="1"/>
  <c r="Z410" i="13"/>
  <c r="W410" i="13" s="1"/>
  <c r="AB424" i="13" a="1"/>
  <c r="AB424" i="13" s="1"/>
  <c r="AA424" i="13"/>
  <c r="X424" i="13" s="1"/>
  <c r="Z424" i="13"/>
  <c r="W424" i="13" s="1"/>
  <c r="AB440" i="13" a="1"/>
  <c r="AB440" i="13" s="1"/>
  <c r="AA440" i="13"/>
  <c r="X440" i="13" s="1"/>
  <c r="Z440" i="13"/>
  <c r="W440" i="13" s="1"/>
  <c r="AB456" i="13" a="1"/>
  <c r="AB456" i="13" s="1"/>
  <c r="AA456" i="13"/>
  <c r="X456" i="13" s="1"/>
  <c r="Z456" i="13"/>
  <c r="W456" i="13" s="1"/>
  <c r="AB475" i="13" a="1"/>
  <c r="AB475" i="13" s="1"/>
  <c r="AA475" i="13"/>
  <c r="X475" i="13" s="1"/>
  <c r="Z475" i="13"/>
  <c r="W475" i="13" s="1"/>
  <c r="AB488" i="13" a="1"/>
  <c r="AB488" i="13" s="1"/>
  <c r="AA488" i="13"/>
  <c r="X488" i="13" s="1"/>
  <c r="Z488" i="13"/>
  <c r="W488" i="13" s="1"/>
  <c r="AB507" i="13" a="1"/>
  <c r="AB507" i="13" s="1"/>
  <c r="AA507" i="13"/>
  <c r="X507" i="13" s="1"/>
  <c r="Z507" i="13"/>
  <c r="W507" i="13" s="1"/>
  <c r="AB520" i="13" a="1"/>
  <c r="AB520" i="13" s="1"/>
  <c r="AA520" i="13"/>
  <c r="X520" i="13" s="1"/>
  <c r="Z520" i="13"/>
  <c r="W520" i="13" s="1"/>
  <c r="AB539" i="13" a="1"/>
  <c r="AB539" i="13" s="1"/>
  <c r="AA539" i="13"/>
  <c r="X539" i="13" s="1"/>
  <c r="Z539" i="13"/>
  <c r="W539" i="13" s="1"/>
  <c r="AB552" i="13" a="1"/>
  <c r="AB552" i="13" s="1"/>
  <c r="AA552" i="13"/>
  <c r="X552" i="13" s="1"/>
  <c r="Z552" i="13"/>
  <c r="W552" i="13" s="1"/>
  <c r="AB834" i="13" a="1"/>
  <c r="AB834" i="13" s="1"/>
  <c r="AA834" i="13"/>
  <c r="X834" i="13" s="1"/>
  <c r="Z834" i="13"/>
  <c r="W834" i="13" s="1"/>
  <c r="AB866" i="13" a="1"/>
  <c r="AB866" i="13" s="1"/>
  <c r="AA866" i="13"/>
  <c r="X866" i="13" s="1"/>
  <c r="Z866" i="13"/>
  <c r="W866" i="13" s="1"/>
  <c r="AB898" i="13" a="1"/>
  <c r="AB898" i="13" s="1"/>
  <c r="AA898" i="13"/>
  <c r="X898" i="13" s="1"/>
  <c r="Z898" i="13"/>
  <c r="W898" i="13" s="1"/>
  <c r="AB930" i="13" a="1"/>
  <c r="AB930" i="13" s="1"/>
  <c r="AA930" i="13"/>
  <c r="X930" i="13" s="1"/>
  <c r="Z930" i="13"/>
  <c r="W930" i="13" s="1"/>
  <c r="AB962" i="13" a="1"/>
  <c r="AB962" i="13" s="1"/>
  <c r="AA962" i="13"/>
  <c r="X962" i="13" s="1"/>
  <c r="Z962" i="13"/>
  <c r="W962" i="13" s="1"/>
  <c r="AB25" i="13" a="1"/>
  <c r="AB25" i="13" s="1"/>
  <c r="AA25" i="13"/>
  <c r="X25" i="13" s="1"/>
  <c r="Z25" i="13"/>
  <c r="W25" i="13" s="1"/>
  <c r="AB31" i="13" a="1"/>
  <c r="AB31" i="13" s="1"/>
  <c r="AA31" i="13"/>
  <c r="X31" i="13" s="1"/>
  <c r="Z31" i="13"/>
  <c r="W31" i="13" s="1"/>
  <c r="AB39" i="13" a="1"/>
  <c r="AB39" i="13" s="1"/>
  <c r="AA39" i="13"/>
  <c r="X39" i="13" s="1"/>
  <c r="Z39" i="13"/>
  <c r="W39" i="13" s="1"/>
  <c r="AB47" i="13" a="1"/>
  <c r="AB47" i="13" s="1"/>
  <c r="AA47" i="13"/>
  <c r="X47" i="13" s="1"/>
  <c r="Z47" i="13"/>
  <c r="W47" i="13" s="1"/>
  <c r="AB55" i="13" a="1"/>
  <c r="AB55" i="13" s="1"/>
  <c r="AA55" i="13"/>
  <c r="X55" i="13" s="1"/>
  <c r="Z55" i="13"/>
  <c r="W55" i="13" s="1"/>
  <c r="AB63" i="13" a="1"/>
  <c r="AB63" i="13" s="1"/>
  <c r="AA63" i="13"/>
  <c r="X63" i="13" s="1"/>
  <c r="Z63" i="13"/>
  <c r="W63" i="13" s="1"/>
  <c r="AB71" i="13" a="1"/>
  <c r="AB71" i="13" s="1"/>
  <c r="AA71" i="13"/>
  <c r="X71" i="13" s="1"/>
  <c r="Z71" i="13"/>
  <c r="W71" i="13" s="1"/>
  <c r="AB79" i="13" a="1"/>
  <c r="AB79" i="13" s="1"/>
  <c r="AA79" i="13"/>
  <c r="X79" i="13" s="1"/>
  <c r="Z79" i="13"/>
  <c r="W79" i="13" s="1"/>
  <c r="AB87" i="13" a="1"/>
  <c r="AB87" i="13" s="1"/>
  <c r="AA87" i="13"/>
  <c r="X87" i="13" s="1"/>
  <c r="Z87" i="13"/>
  <c r="W87" i="13" s="1"/>
  <c r="AB95" i="13" a="1"/>
  <c r="AB95" i="13" s="1"/>
  <c r="AA95" i="13"/>
  <c r="X95" i="13" s="1"/>
  <c r="Z95" i="13"/>
  <c r="W95" i="13" s="1"/>
  <c r="AB103" i="13" a="1"/>
  <c r="AB103" i="13" s="1"/>
  <c r="AA103" i="13"/>
  <c r="X103" i="13" s="1"/>
  <c r="Z103" i="13"/>
  <c r="W103" i="13" s="1"/>
  <c r="AB111" i="13" a="1"/>
  <c r="AB111" i="13" s="1"/>
  <c r="AA111" i="13"/>
  <c r="X111" i="13" s="1"/>
  <c r="Z111" i="13"/>
  <c r="W111" i="13" s="1"/>
  <c r="AB119" i="13" a="1"/>
  <c r="AB119" i="13" s="1"/>
  <c r="AA119" i="13"/>
  <c r="X119" i="13" s="1"/>
  <c r="Z119" i="13"/>
  <c r="W119" i="13" s="1"/>
  <c r="AB127" i="13" a="1"/>
  <c r="AB127" i="13" s="1"/>
  <c r="AA127" i="13"/>
  <c r="X127" i="13" s="1"/>
  <c r="Z127" i="13"/>
  <c r="W127" i="13" s="1"/>
  <c r="AB135" i="13" a="1"/>
  <c r="AB135" i="13" s="1"/>
  <c r="AA135" i="13"/>
  <c r="X135" i="13" s="1"/>
  <c r="Z135" i="13"/>
  <c r="W135" i="13" s="1"/>
  <c r="AB143" i="13" a="1"/>
  <c r="AB143" i="13" s="1"/>
  <c r="AA143" i="13"/>
  <c r="X143" i="13" s="1"/>
  <c r="Z143" i="13"/>
  <c r="W143" i="13" s="1"/>
  <c r="AB151" i="13" a="1"/>
  <c r="AB151" i="13" s="1"/>
  <c r="AA151" i="13"/>
  <c r="X151" i="13" s="1"/>
  <c r="Z151" i="13"/>
  <c r="W151" i="13" s="1"/>
  <c r="AB159" i="13" a="1"/>
  <c r="AB159" i="13" s="1"/>
  <c r="AA159" i="13"/>
  <c r="X159" i="13" s="1"/>
  <c r="Z159" i="13"/>
  <c r="W159" i="13" s="1"/>
  <c r="AB167" i="13" a="1"/>
  <c r="AB167" i="13" s="1"/>
  <c r="AA167" i="13"/>
  <c r="X167" i="13" s="1"/>
  <c r="Z167" i="13"/>
  <c r="W167" i="13" s="1"/>
  <c r="AB175" i="13" a="1"/>
  <c r="AB175" i="13" s="1"/>
  <c r="AA175" i="13"/>
  <c r="X175" i="13" s="1"/>
  <c r="Z175" i="13"/>
  <c r="W175" i="13" s="1"/>
  <c r="AB183" i="13" a="1"/>
  <c r="AB183" i="13" s="1"/>
  <c r="AA183" i="13"/>
  <c r="X183" i="13" s="1"/>
  <c r="Z183" i="13"/>
  <c r="W183" i="13" s="1"/>
  <c r="AB191" i="13" a="1"/>
  <c r="AB191" i="13" s="1"/>
  <c r="AA191" i="13"/>
  <c r="X191" i="13" s="1"/>
  <c r="Z191" i="13"/>
  <c r="W191" i="13" s="1"/>
  <c r="AB199" i="13" a="1"/>
  <c r="AB199" i="13" s="1"/>
  <c r="AA199" i="13"/>
  <c r="X199" i="13" s="1"/>
  <c r="Z199" i="13"/>
  <c r="W199" i="13" s="1"/>
  <c r="AB207" i="13" a="1"/>
  <c r="AB207" i="13" s="1"/>
  <c r="AA207" i="13"/>
  <c r="X207" i="13" s="1"/>
  <c r="Z207" i="13"/>
  <c r="W207" i="13" s="1"/>
  <c r="AB215" i="13" a="1"/>
  <c r="AB215" i="13" s="1"/>
  <c r="AA215" i="13"/>
  <c r="X215" i="13" s="1"/>
  <c r="Z215" i="13"/>
  <c r="W215" i="13" s="1"/>
  <c r="AB223" i="13" a="1"/>
  <c r="AB223" i="13" s="1"/>
  <c r="AA223" i="13"/>
  <c r="X223" i="13" s="1"/>
  <c r="Z223" i="13"/>
  <c r="W223" i="13" s="1"/>
  <c r="AB231" i="13" a="1"/>
  <c r="AB231" i="13" s="1"/>
  <c r="AA231" i="13"/>
  <c r="X231" i="13" s="1"/>
  <c r="Z231" i="13"/>
  <c r="W231" i="13" s="1"/>
  <c r="AB239" i="13" a="1"/>
  <c r="AB239" i="13" s="1"/>
  <c r="AA239" i="13"/>
  <c r="X239" i="13" s="1"/>
  <c r="Z239" i="13"/>
  <c r="W239" i="13" s="1"/>
  <c r="AB247" i="13" a="1"/>
  <c r="AB247" i="13" s="1"/>
  <c r="AA247" i="13"/>
  <c r="X247" i="13" s="1"/>
  <c r="Z247" i="13"/>
  <c r="W247" i="13" s="1"/>
  <c r="AB255" i="13" a="1"/>
  <c r="AB255" i="13" s="1"/>
  <c r="AA255" i="13"/>
  <c r="X255" i="13" s="1"/>
  <c r="Z255" i="13"/>
  <c r="W255" i="13" s="1"/>
  <c r="AB263" i="13" a="1"/>
  <c r="AB263" i="13" s="1"/>
  <c r="AA263" i="13"/>
  <c r="X263" i="13" s="1"/>
  <c r="Z263" i="13"/>
  <c r="W263" i="13" s="1"/>
  <c r="AB271" i="13" a="1"/>
  <c r="AB271" i="13" s="1"/>
  <c r="AA271" i="13"/>
  <c r="X271" i="13" s="1"/>
  <c r="Z271" i="13"/>
  <c r="W271" i="13" s="1"/>
  <c r="AB279" i="13" a="1"/>
  <c r="AB279" i="13" s="1"/>
  <c r="AA279" i="13"/>
  <c r="X279" i="13" s="1"/>
  <c r="Z279" i="13"/>
  <c r="W279" i="13" s="1"/>
  <c r="AB287" i="13" a="1"/>
  <c r="AB287" i="13" s="1"/>
  <c r="AA287" i="13"/>
  <c r="X287" i="13" s="1"/>
  <c r="Z287" i="13"/>
  <c r="W287" i="13" s="1"/>
  <c r="AB295" i="13" a="1"/>
  <c r="AB295" i="13" s="1"/>
  <c r="AA295" i="13"/>
  <c r="X295" i="13" s="1"/>
  <c r="Z295" i="13"/>
  <c r="W295" i="13" s="1"/>
  <c r="AB303" i="13" a="1"/>
  <c r="AB303" i="13" s="1"/>
  <c r="AA303" i="13"/>
  <c r="X303" i="13" s="1"/>
  <c r="Z303" i="13"/>
  <c r="W303" i="13" s="1"/>
  <c r="AB311" i="13" a="1"/>
  <c r="AB311" i="13" s="1"/>
  <c r="AA311" i="13"/>
  <c r="X311" i="13" s="1"/>
  <c r="Z311" i="13"/>
  <c r="W311" i="13" s="1"/>
  <c r="AB319" i="13" a="1"/>
  <c r="AB319" i="13" s="1"/>
  <c r="AA319" i="13"/>
  <c r="X319" i="13" s="1"/>
  <c r="Z319" i="13"/>
  <c r="W319" i="13" s="1"/>
  <c r="AB327" i="13" a="1"/>
  <c r="AB327" i="13" s="1"/>
  <c r="AA327" i="13"/>
  <c r="X327" i="13" s="1"/>
  <c r="Z327" i="13"/>
  <c r="W327" i="13" s="1"/>
  <c r="AB335" i="13" a="1"/>
  <c r="AB335" i="13" s="1"/>
  <c r="AA335" i="13"/>
  <c r="X335" i="13" s="1"/>
  <c r="Z335" i="13"/>
  <c r="W335" i="13" s="1"/>
  <c r="AB343" i="13" a="1"/>
  <c r="AB343" i="13" s="1"/>
  <c r="AA343" i="13"/>
  <c r="X343" i="13" s="1"/>
  <c r="Z343" i="13"/>
  <c r="W343" i="13" s="1"/>
  <c r="AB351" i="13" a="1"/>
  <c r="AB351" i="13" s="1"/>
  <c r="AA351" i="13"/>
  <c r="X351" i="13" s="1"/>
  <c r="Z351" i="13"/>
  <c r="W351" i="13" s="1"/>
  <c r="AB359" i="13" a="1"/>
  <c r="AB359" i="13" s="1"/>
  <c r="AA359" i="13"/>
  <c r="X359" i="13" s="1"/>
  <c r="Z359" i="13"/>
  <c r="W359" i="13" s="1"/>
  <c r="AB367" i="13" a="1"/>
  <c r="AB367" i="13" s="1"/>
  <c r="AA367" i="13"/>
  <c r="X367" i="13" s="1"/>
  <c r="Z367" i="13"/>
  <c r="W367" i="13" s="1"/>
  <c r="AB375" i="13" a="1"/>
  <c r="AB375" i="13" s="1"/>
  <c r="AA375" i="13"/>
  <c r="X375" i="13" s="1"/>
  <c r="Z375" i="13"/>
  <c r="W375" i="13" s="1"/>
  <c r="AB383" i="13" a="1"/>
  <c r="AB383" i="13" s="1"/>
  <c r="AA383" i="13"/>
  <c r="X383" i="13" s="1"/>
  <c r="Z383" i="13"/>
  <c r="W383" i="13" s="1"/>
  <c r="AB391" i="13" a="1"/>
  <c r="AB391" i="13" s="1"/>
  <c r="AA391" i="13"/>
  <c r="X391" i="13" s="1"/>
  <c r="Z391" i="13"/>
  <c r="W391" i="13" s="1"/>
  <c r="AB399" i="13" a="1"/>
  <c r="AB399" i="13" s="1"/>
  <c r="AA399" i="13"/>
  <c r="X399" i="13" s="1"/>
  <c r="Z399" i="13"/>
  <c r="W399" i="13" s="1"/>
  <c r="AB407" i="13" a="1"/>
  <c r="AB407" i="13" s="1"/>
  <c r="AA407" i="13"/>
  <c r="X407" i="13" s="1"/>
  <c r="Z407" i="13"/>
  <c r="W407" i="13" s="1"/>
  <c r="AB417" i="13" a="1"/>
  <c r="AB417" i="13" s="1"/>
  <c r="AA417" i="13"/>
  <c r="X417" i="13" s="1"/>
  <c r="Z417" i="13"/>
  <c r="W417" i="13" s="1"/>
  <c r="AB419" i="13" a="1"/>
  <c r="AB419" i="13" s="1"/>
  <c r="AA419" i="13"/>
  <c r="X419" i="13" s="1"/>
  <c r="Z419" i="13"/>
  <c r="W419" i="13" s="1"/>
  <c r="AB426" i="13" a="1"/>
  <c r="AB426" i="13" s="1"/>
  <c r="AA426" i="13"/>
  <c r="X426" i="13" s="1"/>
  <c r="Z426" i="13"/>
  <c r="W426" i="13" s="1"/>
  <c r="AB433" i="13" a="1"/>
  <c r="AB433" i="13" s="1"/>
  <c r="AA433" i="13"/>
  <c r="X433" i="13" s="1"/>
  <c r="Z433" i="13"/>
  <c r="W433" i="13" s="1"/>
  <c r="AB435" i="13" a="1"/>
  <c r="AB435" i="13" s="1"/>
  <c r="AA435" i="13"/>
  <c r="X435" i="13" s="1"/>
  <c r="Z435" i="13"/>
  <c r="W435" i="13" s="1"/>
  <c r="AB442" i="13" a="1"/>
  <c r="AB442" i="13" s="1"/>
  <c r="AA442" i="13"/>
  <c r="X442" i="13" s="1"/>
  <c r="Z442" i="13"/>
  <c r="W442" i="13" s="1"/>
  <c r="AB449" i="13" a="1"/>
  <c r="AB449" i="13" s="1"/>
  <c r="AA449" i="13"/>
  <c r="X449" i="13" s="1"/>
  <c r="Z449" i="13"/>
  <c r="W449" i="13" s="1"/>
  <c r="AB451" i="13" a="1"/>
  <c r="AB451" i="13" s="1"/>
  <c r="AA451" i="13"/>
  <c r="X451" i="13" s="1"/>
  <c r="Z451" i="13"/>
  <c r="W451" i="13" s="1"/>
  <c r="AB458" i="13" a="1"/>
  <c r="AB458" i="13" s="1"/>
  <c r="AA458" i="13"/>
  <c r="X458" i="13" s="1"/>
  <c r="Z458" i="13"/>
  <c r="W458" i="13" s="1"/>
  <c r="AB473" i="13" a="1"/>
  <c r="AB473" i="13" s="1"/>
  <c r="AA473" i="13"/>
  <c r="X473" i="13" s="1"/>
  <c r="Z473" i="13"/>
  <c r="W473" i="13" s="1"/>
  <c r="AB477" i="13" a="1"/>
  <c r="AB477" i="13" s="1"/>
  <c r="AA477" i="13"/>
  <c r="X477" i="13" s="1"/>
  <c r="Z477" i="13"/>
  <c r="W477" i="13" s="1"/>
  <c r="AB490" i="13" a="1"/>
  <c r="AB490" i="13" s="1"/>
  <c r="AA490" i="13"/>
  <c r="X490" i="13" s="1"/>
  <c r="Z490" i="13"/>
  <c r="W490" i="13" s="1"/>
  <c r="AB505" i="13" a="1"/>
  <c r="AB505" i="13" s="1"/>
  <c r="AA505" i="13"/>
  <c r="X505" i="13" s="1"/>
  <c r="Z505" i="13"/>
  <c r="W505" i="13" s="1"/>
  <c r="AB509" i="13" a="1"/>
  <c r="AB509" i="13" s="1"/>
  <c r="AA509" i="13"/>
  <c r="X509" i="13" s="1"/>
  <c r="Z509" i="13"/>
  <c r="W509" i="13" s="1"/>
  <c r="AB522" i="13" a="1"/>
  <c r="AB522" i="13" s="1"/>
  <c r="AA522" i="13"/>
  <c r="X522" i="13" s="1"/>
  <c r="Z522" i="13"/>
  <c r="W522" i="13" s="1"/>
  <c r="AB537" i="13" a="1"/>
  <c r="AB537" i="13" s="1"/>
  <c r="AA537" i="13"/>
  <c r="X537" i="13" s="1"/>
  <c r="Z537" i="13"/>
  <c r="W537" i="13" s="1"/>
  <c r="AB541" i="13" a="1"/>
  <c r="AB541" i="13" s="1"/>
  <c r="AA541" i="13"/>
  <c r="X541" i="13" s="1"/>
  <c r="Z541" i="13"/>
  <c r="W541" i="13" s="1"/>
  <c r="AB554" i="13" a="1"/>
  <c r="AB554" i="13" s="1"/>
  <c r="AA554" i="13"/>
  <c r="X554" i="13" s="1"/>
  <c r="Z554" i="13"/>
  <c r="W554" i="13" s="1"/>
  <c r="AB562" i="13" a="1"/>
  <c r="AB562" i="13" s="1"/>
  <c r="AA562" i="13"/>
  <c r="X562" i="13" s="1"/>
  <c r="Z562" i="13"/>
  <c r="W562" i="13" s="1"/>
  <c r="AB573" i="13" a="1"/>
  <c r="AB573" i="13" s="1"/>
  <c r="AA573" i="13"/>
  <c r="X573" i="13" s="1"/>
  <c r="Z573" i="13"/>
  <c r="W573" i="13" s="1"/>
  <c r="AB589" i="13" a="1"/>
  <c r="AB589" i="13" s="1"/>
  <c r="AA589" i="13"/>
  <c r="X589" i="13" s="1"/>
  <c r="Z589" i="13"/>
  <c r="W589" i="13" s="1"/>
  <c r="AB605" i="13" a="1"/>
  <c r="AB605" i="13" s="1"/>
  <c r="AA605" i="13"/>
  <c r="X605" i="13" s="1"/>
  <c r="Z605" i="13"/>
  <c r="W605" i="13" s="1"/>
  <c r="AB621" i="13" a="1"/>
  <c r="AB621" i="13" s="1"/>
  <c r="AA621" i="13"/>
  <c r="X621" i="13" s="1"/>
  <c r="Z621" i="13"/>
  <c r="W621" i="13" s="1"/>
  <c r="AB637" i="13" a="1"/>
  <c r="AB637" i="13" s="1"/>
  <c r="AA637" i="13"/>
  <c r="X637" i="13" s="1"/>
  <c r="Z637" i="13"/>
  <c r="W637" i="13" s="1"/>
  <c r="AB653" i="13" a="1"/>
  <c r="AB653" i="13" s="1"/>
  <c r="AA653" i="13"/>
  <c r="X653" i="13" s="1"/>
  <c r="Z653" i="13"/>
  <c r="W653" i="13" s="1"/>
  <c r="AB669" i="13" a="1"/>
  <c r="AB669" i="13" s="1"/>
  <c r="AA669" i="13"/>
  <c r="X669" i="13" s="1"/>
  <c r="Z669" i="13"/>
  <c r="W669" i="13" s="1"/>
  <c r="AB685" i="13" a="1"/>
  <c r="AB685" i="13" s="1"/>
  <c r="AA685" i="13"/>
  <c r="X685" i="13" s="1"/>
  <c r="Z685" i="13"/>
  <c r="W685" i="13" s="1"/>
  <c r="AB701" i="13" a="1"/>
  <c r="AB701" i="13" s="1"/>
  <c r="AA701" i="13"/>
  <c r="X701" i="13" s="1"/>
  <c r="Z701" i="13"/>
  <c r="W701" i="13" s="1"/>
  <c r="AB717" i="13" a="1"/>
  <c r="AB717" i="13" s="1"/>
  <c r="AA717" i="13"/>
  <c r="X717" i="13" s="1"/>
  <c r="Z717" i="13"/>
  <c r="W717" i="13" s="1"/>
  <c r="AB733" i="13" a="1"/>
  <c r="AB733" i="13" s="1"/>
  <c r="AA733" i="13"/>
  <c r="X733" i="13" s="1"/>
  <c r="Z733" i="13"/>
  <c r="W733" i="13" s="1"/>
  <c r="AB749" i="13" a="1"/>
  <c r="AB749" i="13" s="1"/>
  <c r="AA749" i="13"/>
  <c r="X749" i="13" s="1"/>
  <c r="Z749" i="13"/>
  <c r="W749" i="13" s="1"/>
  <c r="AB765" i="13" a="1"/>
  <c r="AB765" i="13" s="1"/>
  <c r="AA765" i="13"/>
  <c r="X765" i="13" s="1"/>
  <c r="Z765" i="13"/>
  <c r="W765" i="13" s="1"/>
  <c r="AB781" i="13" a="1"/>
  <c r="AB781" i="13" s="1"/>
  <c r="AA781" i="13"/>
  <c r="X781" i="13" s="1"/>
  <c r="Z781" i="13"/>
  <c r="W781" i="13" s="1"/>
  <c r="AB797" i="13" a="1"/>
  <c r="AB797" i="13" s="1"/>
  <c r="AA797" i="13"/>
  <c r="X797" i="13" s="1"/>
  <c r="Z797" i="13"/>
  <c r="W797" i="13" s="1"/>
  <c r="AB813" i="13" a="1"/>
  <c r="AB813" i="13" s="1"/>
  <c r="AA813" i="13"/>
  <c r="X813" i="13" s="1"/>
  <c r="Z813" i="13"/>
  <c r="W813" i="13" s="1"/>
  <c r="AB52" i="13" a="1"/>
  <c r="AB52" i="13" s="1"/>
  <c r="AA52" i="13"/>
  <c r="X52" i="13" s="1"/>
  <c r="Z52" i="13"/>
  <c r="W52" i="13" s="1"/>
  <c r="AB60" i="13" a="1"/>
  <c r="AB60" i="13" s="1"/>
  <c r="AA60" i="13"/>
  <c r="X60" i="13" s="1"/>
  <c r="Z60" i="13"/>
  <c r="W60" i="13" s="1"/>
  <c r="AB68" i="13" a="1"/>
  <c r="AB68" i="13" s="1"/>
  <c r="AA68" i="13"/>
  <c r="X68" i="13" s="1"/>
  <c r="Z68" i="13"/>
  <c r="W68" i="13" s="1"/>
  <c r="AB76" i="13" a="1"/>
  <c r="AB76" i="13" s="1"/>
  <c r="AA76" i="13"/>
  <c r="X76" i="13" s="1"/>
  <c r="Z76" i="13"/>
  <c r="W76" i="13" s="1"/>
  <c r="AB84" i="13" a="1"/>
  <c r="AB84" i="13" s="1"/>
  <c r="AA84" i="13"/>
  <c r="X84" i="13" s="1"/>
  <c r="Z84" i="13"/>
  <c r="W84" i="13" s="1"/>
  <c r="AB92" i="13" a="1"/>
  <c r="AB92" i="13" s="1"/>
  <c r="AA92" i="13"/>
  <c r="X92" i="13" s="1"/>
  <c r="Z92" i="13"/>
  <c r="W92" i="13" s="1"/>
  <c r="AB100" i="13" a="1"/>
  <c r="AB100" i="13" s="1"/>
  <c r="AA100" i="13"/>
  <c r="X100" i="13" s="1"/>
  <c r="Z100" i="13"/>
  <c r="W100" i="13" s="1"/>
  <c r="AB108" i="13" a="1"/>
  <c r="AB108" i="13" s="1"/>
  <c r="AA108" i="13"/>
  <c r="X108" i="13" s="1"/>
  <c r="Z108" i="13"/>
  <c r="W108" i="13" s="1"/>
  <c r="AB116" i="13" a="1"/>
  <c r="AB116" i="13" s="1"/>
  <c r="AA116" i="13"/>
  <c r="X116" i="13" s="1"/>
  <c r="Z116" i="13"/>
  <c r="W116" i="13" s="1"/>
  <c r="AB124" i="13" a="1"/>
  <c r="AB124" i="13" s="1"/>
  <c r="AA124" i="13"/>
  <c r="X124" i="13" s="1"/>
  <c r="Z124" i="13"/>
  <c r="W124" i="13" s="1"/>
  <c r="AB132" i="13" a="1"/>
  <c r="AB132" i="13" s="1"/>
  <c r="AA132" i="13"/>
  <c r="X132" i="13" s="1"/>
  <c r="Z132" i="13"/>
  <c r="W132" i="13" s="1"/>
  <c r="AB140" i="13" a="1"/>
  <c r="AB140" i="13" s="1"/>
  <c r="AA140" i="13"/>
  <c r="X140" i="13" s="1"/>
  <c r="Z140" i="13"/>
  <c r="W140" i="13" s="1"/>
  <c r="AB148" i="13" a="1"/>
  <c r="AB148" i="13" s="1"/>
  <c r="AA148" i="13"/>
  <c r="X148" i="13" s="1"/>
  <c r="Z148" i="13"/>
  <c r="W148" i="13" s="1"/>
  <c r="AB156" i="13" a="1"/>
  <c r="AB156" i="13" s="1"/>
  <c r="AA156" i="13"/>
  <c r="X156" i="13" s="1"/>
  <c r="Z156" i="13"/>
  <c r="W156" i="13" s="1"/>
  <c r="AB164" i="13" a="1"/>
  <c r="AB164" i="13" s="1"/>
  <c r="AA164" i="13"/>
  <c r="X164" i="13" s="1"/>
  <c r="Z164" i="13"/>
  <c r="W164" i="13" s="1"/>
  <c r="AB172" i="13" a="1"/>
  <c r="AB172" i="13" s="1"/>
  <c r="AA172" i="13"/>
  <c r="X172" i="13" s="1"/>
  <c r="Z172" i="13"/>
  <c r="W172" i="13" s="1"/>
  <c r="AB180" i="13" a="1"/>
  <c r="AB180" i="13" s="1"/>
  <c r="AA180" i="13"/>
  <c r="X180" i="13" s="1"/>
  <c r="Z180" i="13"/>
  <c r="W180" i="13" s="1"/>
  <c r="AB188" i="13" a="1"/>
  <c r="AB188" i="13" s="1"/>
  <c r="AA188" i="13"/>
  <c r="X188" i="13" s="1"/>
  <c r="Z188" i="13"/>
  <c r="W188" i="13" s="1"/>
  <c r="AB196" i="13" a="1"/>
  <c r="AB196" i="13" s="1"/>
  <c r="AA196" i="13"/>
  <c r="X196" i="13" s="1"/>
  <c r="Z196" i="13"/>
  <c r="W196" i="13" s="1"/>
  <c r="AB204" i="13" a="1"/>
  <c r="AB204" i="13" s="1"/>
  <c r="AA204" i="13"/>
  <c r="X204" i="13" s="1"/>
  <c r="Z204" i="13"/>
  <c r="W204" i="13" s="1"/>
  <c r="AB212" i="13" a="1"/>
  <c r="AB212" i="13" s="1"/>
  <c r="AA212" i="13"/>
  <c r="X212" i="13" s="1"/>
  <c r="Z212" i="13"/>
  <c r="W212" i="13" s="1"/>
  <c r="AB220" i="13" a="1"/>
  <c r="AB220" i="13" s="1"/>
  <c r="AA220" i="13"/>
  <c r="X220" i="13" s="1"/>
  <c r="Z220" i="13"/>
  <c r="W220" i="13" s="1"/>
  <c r="AB228" i="13" a="1"/>
  <c r="AB228" i="13" s="1"/>
  <c r="AA228" i="13"/>
  <c r="X228" i="13" s="1"/>
  <c r="Z228" i="13"/>
  <c r="W228" i="13" s="1"/>
  <c r="AB236" i="13" a="1"/>
  <c r="AB236" i="13" s="1"/>
  <c r="AA236" i="13"/>
  <c r="X236" i="13" s="1"/>
  <c r="Z236" i="13"/>
  <c r="W236" i="13" s="1"/>
  <c r="AB244" i="13" a="1"/>
  <c r="AB244" i="13" s="1"/>
  <c r="AA244" i="13"/>
  <c r="X244" i="13" s="1"/>
  <c r="Z244" i="13"/>
  <c r="W244" i="13" s="1"/>
  <c r="AB252" i="13" a="1"/>
  <c r="AB252" i="13" s="1"/>
  <c r="AA252" i="13"/>
  <c r="X252" i="13" s="1"/>
  <c r="Z252" i="13"/>
  <c r="W252" i="13" s="1"/>
  <c r="AB260" i="13" a="1"/>
  <c r="AB260" i="13" s="1"/>
  <c r="AA260" i="13"/>
  <c r="X260" i="13" s="1"/>
  <c r="Z260" i="13"/>
  <c r="W260" i="13" s="1"/>
  <c r="AB268" i="13" a="1"/>
  <c r="AB268" i="13" s="1"/>
  <c r="AA268" i="13"/>
  <c r="X268" i="13" s="1"/>
  <c r="Z268" i="13"/>
  <c r="W268" i="13" s="1"/>
  <c r="AB276" i="13" a="1"/>
  <c r="AB276" i="13" s="1"/>
  <c r="AA276" i="13"/>
  <c r="X276" i="13" s="1"/>
  <c r="Z276" i="13"/>
  <c r="W276" i="13" s="1"/>
  <c r="AB284" i="13" a="1"/>
  <c r="AB284" i="13" s="1"/>
  <c r="AA284" i="13"/>
  <c r="X284" i="13" s="1"/>
  <c r="Z284" i="13"/>
  <c r="W284" i="13" s="1"/>
  <c r="AB292" i="13" a="1"/>
  <c r="AB292" i="13" s="1"/>
  <c r="AA292" i="13"/>
  <c r="X292" i="13" s="1"/>
  <c r="Z292" i="13"/>
  <c r="W292" i="13" s="1"/>
  <c r="AB300" i="13" a="1"/>
  <c r="AB300" i="13" s="1"/>
  <c r="AA300" i="13"/>
  <c r="X300" i="13" s="1"/>
  <c r="Z300" i="13"/>
  <c r="W300" i="13" s="1"/>
  <c r="AB308" i="13" a="1"/>
  <c r="AB308" i="13" s="1"/>
  <c r="AA308" i="13"/>
  <c r="X308" i="13" s="1"/>
  <c r="Z308" i="13"/>
  <c r="W308" i="13" s="1"/>
  <c r="AB316" i="13" a="1"/>
  <c r="AB316" i="13" s="1"/>
  <c r="AA316" i="13"/>
  <c r="X316" i="13" s="1"/>
  <c r="Z316" i="13"/>
  <c r="W316" i="13" s="1"/>
  <c r="AB324" i="13" a="1"/>
  <c r="AB324" i="13" s="1"/>
  <c r="AA324" i="13"/>
  <c r="X324" i="13" s="1"/>
  <c r="Z324" i="13"/>
  <c r="W324" i="13" s="1"/>
  <c r="AB332" i="13" a="1"/>
  <c r="AB332" i="13" s="1"/>
  <c r="AA332" i="13"/>
  <c r="X332" i="13" s="1"/>
  <c r="Z332" i="13"/>
  <c r="W332" i="13" s="1"/>
  <c r="AB340" i="13" a="1"/>
  <c r="AB340" i="13" s="1"/>
  <c r="AA340" i="13"/>
  <c r="X340" i="13" s="1"/>
  <c r="Z340" i="13"/>
  <c r="W340" i="13" s="1"/>
  <c r="AB348" i="13" a="1"/>
  <c r="AB348" i="13" s="1"/>
  <c r="AA348" i="13"/>
  <c r="X348" i="13" s="1"/>
  <c r="Z348" i="13"/>
  <c r="W348" i="13" s="1"/>
  <c r="AB356" i="13" a="1"/>
  <c r="AB356" i="13" s="1"/>
  <c r="AA356" i="13"/>
  <c r="X356" i="13" s="1"/>
  <c r="Z356" i="13"/>
  <c r="W356" i="13" s="1"/>
  <c r="AB364" i="13" a="1"/>
  <c r="AB364" i="13" s="1"/>
  <c r="AA364" i="13"/>
  <c r="X364" i="13" s="1"/>
  <c r="Z364" i="13"/>
  <c r="W364" i="13" s="1"/>
  <c r="AB372" i="13" a="1"/>
  <c r="AB372" i="13" s="1"/>
  <c r="AA372" i="13"/>
  <c r="X372" i="13" s="1"/>
  <c r="Z372" i="13"/>
  <c r="W372" i="13" s="1"/>
  <c r="AB380" i="13" a="1"/>
  <c r="AB380" i="13" s="1"/>
  <c r="AA380" i="13"/>
  <c r="X380" i="13" s="1"/>
  <c r="Z380" i="13"/>
  <c r="W380" i="13" s="1"/>
  <c r="AB388" i="13" a="1"/>
  <c r="AB388" i="13" s="1"/>
  <c r="AA388" i="13"/>
  <c r="X388" i="13" s="1"/>
  <c r="Z388" i="13"/>
  <c r="W388" i="13" s="1"/>
  <c r="AB396" i="13" a="1"/>
  <c r="AB396" i="13" s="1"/>
  <c r="AA396" i="13"/>
  <c r="X396" i="13" s="1"/>
  <c r="Z396" i="13"/>
  <c r="W396" i="13" s="1"/>
  <c r="AB404" i="13" a="1"/>
  <c r="AB404" i="13" s="1"/>
  <c r="AA404" i="13"/>
  <c r="X404" i="13" s="1"/>
  <c r="Z404" i="13"/>
  <c r="W404" i="13" s="1"/>
  <c r="AB412" i="13" a="1"/>
  <c r="AB412" i="13" s="1"/>
  <c r="AA412" i="13"/>
  <c r="X412" i="13" s="1"/>
  <c r="Z412" i="13"/>
  <c r="W412" i="13" s="1"/>
  <c r="AB421" i="13" a="1"/>
  <c r="AB421" i="13" s="1"/>
  <c r="AA421" i="13"/>
  <c r="X421" i="13" s="1"/>
  <c r="Z421" i="13"/>
  <c r="W421" i="13" s="1"/>
  <c r="AB428" i="13" a="1"/>
  <c r="AB428" i="13" s="1"/>
  <c r="AA428" i="13"/>
  <c r="X428" i="13" s="1"/>
  <c r="Z428" i="13"/>
  <c r="W428" i="13" s="1"/>
  <c r="AB437" i="13" a="1"/>
  <c r="AB437" i="13" s="1"/>
  <c r="AA437" i="13"/>
  <c r="X437" i="13" s="1"/>
  <c r="Z437" i="13"/>
  <c r="W437" i="13" s="1"/>
  <c r="AB444" i="13" a="1"/>
  <c r="AB444" i="13" s="1"/>
  <c r="AA444" i="13"/>
  <c r="X444" i="13" s="1"/>
  <c r="Z444" i="13"/>
  <c r="W444" i="13" s="1"/>
  <c r="AB453" i="13" a="1"/>
  <c r="AB453" i="13" s="1"/>
  <c r="AA453" i="13"/>
  <c r="X453" i="13" s="1"/>
  <c r="Z453" i="13"/>
  <c r="W453" i="13" s="1"/>
  <c r="AB464" i="13" a="1"/>
  <c r="AB464" i="13" s="1"/>
  <c r="AA464" i="13"/>
  <c r="X464" i="13" s="1"/>
  <c r="Z464" i="13"/>
  <c r="W464" i="13" s="1"/>
  <c r="AB483" i="13" a="1"/>
  <c r="AB483" i="13" s="1"/>
  <c r="AA483" i="13"/>
  <c r="X483" i="13" s="1"/>
  <c r="Z483" i="13"/>
  <c r="W483" i="13" s="1"/>
  <c r="AB496" i="13" a="1"/>
  <c r="AB496" i="13" s="1"/>
  <c r="AA496" i="13"/>
  <c r="X496" i="13" s="1"/>
  <c r="Z496" i="13"/>
  <c r="W496" i="13" s="1"/>
  <c r="AB515" i="13" a="1"/>
  <c r="AB515" i="13" s="1"/>
  <c r="AA515" i="13"/>
  <c r="X515" i="13" s="1"/>
  <c r="Z515" i="13"/>
  <c r="W515" i="13" s="1"/>
  <c r="AB528" i="13" a="1"/>
  <c r="AB528" i="13" s="1"/>
  <c r="AA528" i="13"/>
  <c r="X528" i="13" s="1"/>
  <c r="Z528" i="13"/>
  <c r="W528" i="13" s="1"/>
  <c r="AB547" i="13" a="1"/>
  <c r="AB547" i="13" s="1"/>
  <c r="AA547" i="13"/>
  <c r="X547" i="13" s="1"/>
  <c r="Z547" i="13"/>
  <c r="W547" i="13" s="1"/>
  <c r="AB842" i="13" a="1"/>
  <c r="AB842" i="13" s="1"/>
  <c r="AA842" i="13"/>
  <c r="X842" i="13" s="1"/>
  <c r="Z842" i="13"/>
  <c r="W842" i="13" s="1"/>
  <c r="AB874" i="13" a="1"/>
  <c r="AB874" i="13" s="1"/>
  <c r="AA874" i="13"/>
  <c r="X874" i="13" s="1"/>
  <c r="Z874" i="13"/>
  <c r="W874" i="13" s="1"/>
  <c r="AB906" i="13" a="1"/>
  <c r="AB906" i="13" s="1"/>
  <c r="AA906" i="13"/>
  <c r="X906" i="13" s="1"/>
  <c r="Z906" i="13"/>
  <c r="W906" i="13" s="1"/>
  <c r="AB938" i="13" a="1"/>
  <c r="AB938" i="13" s="1"/>
  <c r="AA938" i="13"/>
  <c r="X938" i="13" s="1"/>
  <c r="Z938" i="13"/>
  <c r="W938" i="13" s="1"/>
  <c r="AB970" i="13" a="1"/>
  <c r="AB970" i="13" s="1"/>
  <c r="AA970" i="13"/>
  <c r="X970" i="13" s="1"/>
  <c r="Z970" i="13"/>
  <c r="W970" i="13" s="1"/>
  <c r="AB415" i="13" a="1"/>
  <c r="AB415" i="13" s="1"/>
  <c r="AA415" i="13"/>
  <c r="X415" i="13" s="1"/>
  <c r="Z415" i="13"/>
  <c r="W415" i="13" s="1"/>
  <c r="AB423" i="13" a="1"/>
  <c r="AB423" i="13" s="1"/>
  <c r="AA423" i="13"/>
  <c r="X423" i="13" s="1"/>
  <c r="Z423" i="13"/>
  <c r="W423" i="13" s="1"/>
  <c r="AB431" i="13" a="1"/>
  <c r="AB431" i="13" s="1"/>
  <c r="AA431" i="13"/>
  <c r="X431" i="13" s="1"/>
  <c r="Z431" i="13"/>
  <c r="W431" i="13" s="1"/>
  <c r="AB439" i="13" a="1"/>
  <c r="AB439" i="13" s="1"/>
  <c r="AA439" i="13"/>
  <c r="X439" i="13" s="1"/>
  <c r="Z439" i="13"/>
  <c r="W439" i="13" s="1"/>
  <c r="AB447" i="13" a="1"/>
  <c r="AB447" i="13" s="1"/>
  <c r="AA447" i="13"/>
  <c r="X447" i="13" s="1"/>
  <c r="Z447" i="13"/>
  <c r="W447" i="13" s="1"/>
  <c r="AB455" i="13" a="1"/>
  <c r="AB455" i="13" s="1"/>
  <c r="AA455" i="13"/>
  <c r="X455" i="13" s="1"/>
  <c r="Z455" i="13"/>
  <c r="W455" i="13" s="1"/>
  <c r="AB463" i="13" a="1"/>
  <c r="AB463" i="13" s="1"/>
  <c r="AA463" i="13"/>
  <c r="X463" i="13" s="1"/>
  <c r="Z463" i="13"/>
  <c r="W463" i="13" s="1"/>
  <c r="AB471" i="13" a="1"/>
  <c r="AB471" i="13" s="1"/>
  <c r="AA471" i="13"/>
  <c r="X471" i="13" s="1"/>
  <c r="Z471" i="13"/>
  <c r="W471" i="13" s="1"/>
  <c r="AB479" i="13" a="1"/>
  <c r="AB479" i="13" s="1"/>
  <c r="AA479" i="13"/>
  <c r="X479" i="13" s="1"/>
  <c r="Z479" i="13"/>
  <c r="W479" i="13" s="1"/>
  <c r="AB487" i="13" a="1"/>
  <c r="AB487" i="13" s="1"/>
  <c r="AA487" i="13"/>
  <c r="X487" i="13" s="1"/>
  <c r="Z487" i="13"/>
  <c r="W487" i="13" s="1"/>
  <c r="AB495" i="13" a="1"/>
  <c r="AB495" i="13" s="1"/>
  <c r="AA495" i="13"/>
  <c r="X495" i="13" s="1"/>
  <c r="Z495" i="13"/>
  <c r="W495" i="13" s="1"/>
  <c r="AB503" i="13" a="1"/>
  <c r="AB503" i="13" s="1"/>
  <c r="AA503" i="13"/>
  <c r="X503" i="13" s="1"/>
  <c r="Z503" i="13"/>
  <c r="W503" i="13" s="1"/>
  <c r="AB511" i="13" a="1"/>
  <c r="AB511" i="13" s="1"/>
  <c r="AA511" i="13"/>
  <c r="X511" i="13" s="1"/>
  <c r="Z511" i="13"/>
  <c r="W511" i="13" s="1"/>
  <c r="AB519" i="13" a="1"/>
  <c r="AB519" i="13" s="1"/>
  <c r="AA519" i="13"/>
  <c r="X519" i="13" s="1"/>
  <c r="Z519" i="13"/>
  <c r="W519" i="13" s="1"/>
  <c r="AB527" i="13" a="1"/>
  <c r="AB527" i="13" s="1"/>
  <c r="AA527" i="13"/>
  <c r="X527" i="13" s="1"/>
  <c r="Z527" i="13"/>
  <c r="W527" i="13" s="1"/>
  <c r="AB535" i="13" a="1"/>
  <c r="AB535" i="13" s="1"/>
  <c r="AA535" i="13"/>
  <c r="X535" i="13" s="1"/>
  <c r="Z535" i="13"/>
  <c r="W535" i="13" s="1"/>
  <c r="AB543" i="13" a="1"/>
  <c r="AB543" i="13" s="1"/>
  <c r="AA543" i="13"/>
  <c r="X543" i="13" s="1"/>
  <c r="Z543" i="13"/>
  <c r="W543" i="13" s="1"/>
  <c r="AB551" i="13" a="1"/>
  <c r="AB551" i="13" s="1"/>
  <c r="AA551" i="13"/>
  <c r="X551" i="13" s="1"/>
  <c r="Z551" i="13"/>
  <c r="W551" i="13" s="1"/>
  <c r="AB559" i="13" a="1"/>
  <c r="AB559" i="13" s="1"/>
  <c r="AA559" i="13"/>
  <c r="X559" i="13" s="1"/>
  <c r="Z559" i="13"/>
  <c r="W559" i="13" s="1"/>
  <c r="AB567" i="13" a="1"/>
  <c r="AB567" i="13" s="1"/>
  <c r="AA567" i="13"/>
  <c r="X567" i="13" s="1"/>
  <c r="Z567" i="13"/>
  <c r="W567" i="13" s="1"/>
  <c r="AB575" i="13" a="1"/>
  <c r="AB575" i="13" s="1"/>
  <c r="AA575" i="13"/>
  <c r="X575" i="13" s="1"/>
  <c r="Z575" i="13"/>
  <c r="W575" i="13" s="1"/>
  <c r="AB583" i="13" a="1"/>
  <c r="AB583" i="13" s="1"/>
  <c r="AA583" i="13"/>
  <c r="X583" i="13" s="1"/>
  <c r="Z583" i="13"/>
  <c r="W583" i="13" s="1"/>
  <c r="AB591" i="13" a="1"/>
  <c r="AB591" i="13" s="1"/>
  <c r="AA591" i="13"/>
  <c r="X591" i="13" s="1"/>
  <c r="Z591" i="13"/>
  <c r="W591" i="13" s="1"/>
  <c r="AB599" i="13" a="1"/>
  <c r="AB599" i="13" s="1"/>
  <c r="AA599" i="13"/>
  <c r="X599" i="13" s="1"/>
  <c r="Z599" i="13"/>
  <c r="W599" i="13" s="1"/>
  <c r="AB607" i="13" a="1"/>
  <c r="AB607" i="13" s="1"/>
  <c r="AA607" i="13"/>
  <c r="X607" i="13" s="1"/>
  <c r="Z607" i="13"/>
  <c r="W607" i="13" s="1"/>
  <c r="AB615" i="13" a="1"/>
  <c r="AB615" i="13" s="1"/>
  <c r="AA615" i="13"/>
  <c r="X615" i="13" s="1"/>
  <c r="Z615" i="13"/>
  <c r="W615" i="13" s="1"/>
  <c r="AB623" i="13" a="1"/>
  <c r="AB623" i="13" s="1"/>
  <c r="AA623" i="13"/>
  <c r="X623" i="13" s="1"/>
  <c r="Z623" i="13"/>
  <c r="W623" i="13" s="1"/>
  <c r="AB631" i="13" a="1"/>
  <c r="AB631" i="13" s="1"/>
  <c r="AA631" i="13"/>
  <c r="X631" i="13" s="1"/>
  <c r="Z631" i="13"/>
  <c r="W631" i="13" s="1"/>
  <c r="AB639" i="13" a="1"/>
  <c r="AB639" i="13" s="1"/>
  <c r="AA639" i="13"/>
  <c r="X639" i="13" s="1"/>
  <c r="Z639" i="13"/>
  <c r="W639" i="13" s="1"/>
  <c r="AB647" i="13" a="1"/>
  <c r="AB647" i="13" s="1"/>
  <c r="AA647" i="13"/>
  <c r="X647" i="13" s="1"/>
  <c r="Z647" i="13"/>
  <c r="W647" i="13" s="1"/>
  <c r="AB655" i="13" a="1"/>
  <c r="AB655" i="13" s="1"/>
  <c r="AA655" i="13"/>
  <c r="X655" i="13" s="1"/>
  <c r="Z655" i="13"/>
  <c r="W655" i="13" s="1"/>
  <c r="AB663" i="13" a="1"/>
  <c r="AB663" i="13" s="1"/>
  <c r="AA663" i="13"/>
  <c r="X663" i="13" s="1"/>
  <c r="Z663" i="13"/>
  <c r="W663" i="13" s="1"/>
  <c r="AB671" i="13" a="1"/>
  <c r="AB671" i="13" s="1"/>
  <c r="AA671" i="13"/>
  <c r="X671" i="13" s="1"/>
  <c r="Z671" i="13"/>
  <c r="W671" i="13" s="1"/>
  <c r="AB679" i="13" a="1"/>
  <c r="AB679" i="13" s="1"/>
  <c r="AA679" i="13"/>
  <c r="X679" i="13" s="1"/>
  <c r="Z679" i="13"/>
  <c r="W679" i="13" s="1"/>
  <c r="AB687" i="13" a="1"/>
  <c r="AB687" i="13" s="1"/>
  <c r="AA687" i="13"/>
  <c r="X687" i="13" s="1"/>
  <c r="Z687" i="13"/>
  <c r="W687" i="13" s="1"/>
  <c r="AB695" i="13" a="1"/>
  <c r="AB695" i="13" s="1"/>
  <c r="AA695" i="13"/>
  <c r="X695" i="13" s="1"/>
  <c r="Z695" i="13"/>
  <c r="W695" i="13" s="1"/>
  <c r="AB703" i="13" a="1"/>
  <c r="AB703" i="13" s="1"/>
  <c r="AA703" i="13"/>
  <c r="X703" i="13" s="1"/>
  <c r="Z703" i="13"/>
  <c r="W703" i="13" s="1"/>
  <c r="AB711" i="13" a="1"/>
  <c r="AB711" i="13" s="1"/>
  <c r="AA711" i="13"/>
  <c r="X711" i="13" s="1"/>
  <c r="Z711" i="13"/>
  <c r="W711" i="13" s="1"/>
  <c r="AB719" i="13" a="1"/>
  <c r="AB719" i="13" s="1"/>
  <c r="AA719" i="13"/>
  <c r="X719" i="13" s="1"/>
  <c r="Z719" i="13"/>
  <c r="W719" i="13" s="1"/>
  <c r="AB727" i="13" a="1"/>
  <c r="AB727" i="13" s="1"/>
  <c r="AA727" i="13"/>
  <c r="X727" i="13" s="1"/>
  <c r="Z727" i="13"/>
  <c r="W727" i="13" s="1"/>
  <c r="AB735" i="13" a="1"/>
  <c r="AB735" i="13" s="1"/>
  <c r="AA735" i="13"/>
  <c r="X735" i="13" s="1"/>
  <c r="Z735" i="13"/>
  <c r="W735" i="13" s="1"/>
  <c r="AB743" i="13" a="1"/>
  <c r="AB743" i="13" s="1"/>
  <c r="AA743" i="13"/>
  <c r="X743" i="13" s="1"/>
  <c r="Z743" i="13"/>
  <c r="W743" i="13" s="1"/>
  <c r="AB751" i="13" a="1"/>
  <c r="AB751" i="13" s="1"/>
  <c r="AA751" i="13"/>
  <c r="X751" i="13" s="1"/>
  <c r="Z751" i="13"/>
  <c r="W751" i="13" s="1"/>
  <c r="AB759" i="13" a="1"/>
  <c r="AB759" i="13" s="1"/>
  <c r="AA759" i="13"/>
  <c r="X759" i="13" s="1"/>
  <c r="Z759" i="13"/>
  <c r="W759" i="13" s="1"/>
  <c r="AB767" i="13" a="1"/>
  <c r="AB767" i="13" s="1"/>
  <c r="AA767" i="13"/>
  <c r="X767" i="13" s="1"/>
  <c r="Z767" i="13"/>
  <c r="W767" i="13" s="1"/>
  <c r="AB775" i="13" a="1"/>
  <c r="AB775" i="13" s="1"/>
  <c r="AA775" i="13"/>
  <c r="X775" i="13" s="1"/>
  <c r="Z775" i="13"/>
  <c r="W775" i="13" s="1"/>
  <c r="AB783" i="13" a="1"/>
  <c r="AB783" i="13" s="1"/>
  <c r="AA783" i="13"/>
  <c r="X783" i="13" s="1"/>
  <c r="Z783" i="13"/>
  <c r="W783" i="13" s="1"/>
  <c r="AB791" i="13" a="1"/>
  <c r="AB791" i="13" s="1"/>
  <c r="AA791" i="13"/>
  <c r="X791" i="13" s="1"/>
  <c r="Z791" i="13"/>
  <c r="W791" i="13" s="1"/>
  <c r="AB799" i="13" a="1"/>
  <c r="AB799" i="13" s="1"/>
  <c r="AA799" i="13"/>
  <c r="X799" i="13" s="1"/>
  <c r="Z799" i="13"/>
  <c r="W799" i="13" s="1"/>
  <c r="AB807" i="13" a="1"/>
  <c r="AB807" i="13" s="1"/>
  <c r="AA807" i="13"/>
  <c r="X807" i="13" s="1"/>
  <c r="Z807" i="13"/>
  <c r="W807" i="13" s="1"/>
  <c r="AB815" i="13" a="1"/>
  <c r="AB815" i="13" s="1"/>
  <c r="AA815" i="13"/>
  <c r="X815" i="13" s="1"/>
  <c r="Z815" i="13"/>
  <c r="W815" i="13" s="1"/>
  <c r="AB823" i="13" a="1"/>
  <c r="AB823" i="13" s="1"/>
  <c r="AA823" i="13"/>
  <c r="X823" i="13" s="1"/>
  <c r="Z823" i="13"/>
  <c r="W823" i="13" s="1"/>
  <c r="AB831" i="13" a="1"/>
  <c r="AB831" i="13" s="1"/>
  <c r="AA831" i="13"/>
  <c r="X831" i="13" s="1"/>
  <c r="Z831" i="13"/>
  <c r="W831" i="13" s="1"/>
  <c r="AB839" i="13" a="1"/>
  <c r="AB839" i="13" s="1"/>
  <c r="AA839" i="13"/>
  <c r="X839" i="13" s="1"/>
  <c r="Z839" i="13"/>
  <c r="W839" i="13" s="1"/>
  <c r="AB847" i="13" a="1"/>
  <c r="AB847" i="13" s="1"/>
  <c r="AA847" i="13"/>
  <c r="X847" i="13" s="1"/>
  <c r="Z847" i="13"/>
  <c r="W847" i="13" s="1"/>
  <c r="AB855" i="13" a="1"/>
  <c r="AB855" i="13" s="1"/>
  <c r="Z855" i="13"/>
  <c r="W855" i="13" s="1"/>
  <c r="AA855" i="13"/>
  <c r="X855" i="13" s="1"/>
  <c r="AB863" i="13" a="1"/>
  <c r="AB863" i="13" s="1"/>
  <c r="AA863" i="13"/>
  <c r="X863" i="13" s="1"/>
  <c r="Z863" i="13"/>
  <c r="W863" i="13" s="1"/>
  <c r="AB871" i="13" a="1"/>
  <c r="AB871" i="13" s="1"/>
  <c r="Z871" i="13"/>
  <c r="W871" i="13" s="1"/>
  <c r="AA871" i="13"/>
  <c r="X871" i="13" s="1"/>
  <c r="AB879" i="13" a="1"/>
  <c r="AB879" i="13" s="1"/>
  <c r="Z879" i="13"/>
  <c r="W879" i="13" s="1"/>
  <c r="AA879" i="13"/>
  <c r="X879" i="13" s="1"/>
  <c r="AB887" i="13" a="1"/>
  <c r="AB887" i="13" s="1"/>
  <c r="Z887" i="13"/>
  <c r="W887" i="13" s="1"/>
  <c r="AA887" i="13"/>
  <c r="X887" i="13" s="1"/>
  <c r="AB895" i="13" a="1"/>
  <c r="AB895" i="13" s="1"/>
  <c r="Z895" i="13"/>
  <c r="W895" i="13" s="1"/>
  <c r="AA895" i="13"/>
  <c r="X895" i="13" s="1"/>
  <c r="AB903" i="13" a="1"/>
  <c r="AB903" i="13" s="1"/>
  <c r="Z903" i="13"/>
  <c r="W903" i="13" s="1"/>
  <c r="AA903" i="13"/>
  <c r="X903" i="13" s="1"/>
  <c r="AB911" i="13" a="1"/>
  <c r="AB911" i="13" s="1"/>
  <c r="Z911" i="13"/>
  <c r="W911" i="13" s="1"/>
  <c r="AA911" i="13"/>
  <c r="X911" i="13" s="1"/>
  <c r="AB919" i="13" a="1"/>
  <c r="AB919" i="13" s="1"/>
  <c r="Z919" i="13"/>
  <c r="W919" i="13" s="1"/>
  <c r="AA919" i="13"/>
  <c r="X919" i="13" s="1"/>
  <c r="AB927" i="13" a="1"/>
  <c r="AB927" i="13" s="1"/>
  <c r="Z927" i="13"/>
  <c r="W927" i="13" s="1"/>
  <c r="AA927" i="13"/>
  <c r="X927" i="13" s="1"/>
  <c r="AB935" i="13" a="1"/>
  <c r="AB935" i="13" s="1"/>
  <c r="Z935" i="13"/>
  <c r="W935" i="13" s="1"/>
  <c r="AA935" i="13"/>
  <c r="X935" i="13" s="1"/>
  <c r="AB943" i="13" a="1"/>
  <c r="AB943" i="13" s="1"/>
  <c r="Z943" i="13"/>
  <c r="W943" i="13" s="1"/>
  <c r="AA943" i="13"/>
  <c r="X943" i="13" s="1"/>
  <c r="AB951" i="13" a="1"/>
  <c r="AB951" i="13" s="1"/>
  <c r="Z951" i="13"/>
  <c r="W951" i="13" s="1"/>
  <c r="AA951" i="13"/>
  <c r="X951" i="13" s="1"/>
  <c r="AB959" i="13" a="1"/>
  <c r="AB959" i="13" s="1"/>
  <c r="Z959" i="13"/>
  <c r="W959" i="13" s="1"/>
  <c r="AA959" i="13"/>
  <c r="X959" i="13" s="1"/>
  <c r="AB967" i="13" a="1"/>
  <c r="AB967" i="13" s="1"/>
  <c r="Z967" i="13"/>
  <c r="W967" i="13" s="1"/>
  <c r="AA967" i="13"/>
  <c r="X967" i="13" s="1"/>
  <c r="AB975" i="13" a="1"/>
  <c r="AB975" i="13" s="1"/>
  <c r="AA975" i="13"/>
  <c r="X975" i="13" s="1"/>
  <c r="Z975" i="13"/>
  <c r="W975" i="13" s="1"/>
  <c r="AB983" i="13" a="1"/>
  <c r="AB983" i="13" s="1"/>
  <c r="Z983" i="13"/>
  <c r="W983" i="13" s="1"/>
  <c r="AA983" i="13"/>
  <c r="X983" i="13" s="1"/>
  <c r="AB460" i="13" a="1"/>
  <c r="AB460" i="13" s="1"/>
  <c r="AA460" i="13"/>
  <c r="X460" i="13" s="1"/>
  <c r="Z460" i="13"/>
  <c r="W460" i="13" s="1"/>
  <c r="AB468" i="13" a="1"/>
  <c r="AB468" i="13" s="1"/>
  <c r="AA468" i="13"/>
  <c r="X468" i="13" s="1"/>
  <c r="Z468" i="13"/>
  <c r="W468" i="13" s="1"/>
  <c r="AB476" i="13" a="1"/>
  <c r="AB476" i="13" s="1"/>
  <c r="AA476" i="13"/>
  <c r="X476" i="13" s="1"/>
  <c r="Z476" i="13"/>
  <c r="W476" i="13" s="1"/>
  <c r="AB484" i="13" a="1"/>
  <c r="AB484" i="13" s="1"/>
  <c r="AA484" i="13"/>
  <c r="X484" i="13" s="1"/>
  <c r="Z484" i="13"/>
  <c r="W484" i="13" s="1"/>
  <c r="AB492" i="13" a="1"/>
  <c r="AB492" i="13" s="1"/>
  <c r="AA492" i="13"/>
  <c r="X492" i="13" s="1"/>
  <c r="Z492" i="13"/>
  <c r="W492" i="13" s="1"/>
  <c r="AB500" i="13" a="1"/>
  <c r="AB500" i="13" s="1"/>
  <c r="AA500" i="13"/>
  <c r="X500" i="13" s="1"/>
  <c r="Z500" i="13"/>
  <c r="W500" i="13" s="1"/>
  <c r="AB508" i="13" a="1"/>
  <c r="AB508" i="13" s="1"/>
  <c r="AA508" i="13"/>
  <c r="X508" i="13" s="1"/>
  <c r="Z508" i="13"/>
  <c r="W508" i="13" s="1"/>
  <c r="AB516" i="13" a="1"/>
  <c r="AB516" i="13" s="1"/>
  <c r="AA516" i="13"/>
  <c r="X516" i="13" s="1"/>
  <c r="Z516" i="13"/>
  <c r="W516" i="13" s="1"/>
  <c r="AB524" i="13" a="1"/>
  <c r="AB524" i="13" s="1"/>
  <c r="AA524" i="13"/>
  <c r="X524" i="13" s="1"/>
  <c r="Z524" i="13"/>
  <c r="W524" i="13" s="1"/>
  <c r="AB532" i="13" a="1"/>
  <c r="AB532" i="13" s="1"/>
  <c r="AA532" i="13"/>
  <c r="X532" i="13" s="1"/>
  <c r="Z532" i="13"/>
  <c r="W532" i="13" s="1"/>
  <c r="AB540" i="13" a="1"/>
  <c r="AB540" i="13" s="1"/>
  <c r="AA540" i="13"/>
  <c r="X540" i="13" s="1"/>
  <c r="Z540" i="13"/>
  <c r="W540" i="13" s="1"/>
  <c r="AB548" i="13" a="1"/>
  <c r="AB548" i="13" s="1"/>
  <c r="AA548" i="13"/>
  <c r="X548" i="13" s="1"/>
  <c r="Z548" i="13"/>
  <c r="W548" i="13" s="1"/>
  <c r="AB556" i="13" a="1"/>
  <c r="AB556" i="13" s="1"/>
  <c r="AA556" i="13"/>
  <c r="X556" i="13" s="1"/>
  <c r="Z556" i="13"/>
  <c r="W556" i="13" s="1"/>
  <c r="AB564" i="13" a="1"/>
  <c r="AB564" i="13" s="1"/>
  <c r="AA564" i="13"/>
  <c r="X564" i="13" s="1"/>
  <c r="Z564" i="13"/>
  <c r="W564" i="13" s="1"/>
  <c r="AB572" i="13" a="1"/>
  <c r="AB572" i="13" s="1"/>
  <c r="AA572" i="13"/>
  <c r="X572" i="13" s="1"/>
  <c r="Z572" i="13"/>
  <c r="W572" i="13" s="1"/>
  <c r="AB580" i="13" a="1"/>
  <c r="AB580" i="13" s="1"/>
  <c r="AA580" i="13"/>
  <c r="X580" i="13" s="1"/>
  <c r="Z580" i="13"/>
  <c r="W580" i="13" s="1"/>
  <c r="AB588" i="13" a="1"/>
  <c r="AB588" i="13" s="1"/>
  <c r="AA588" i="13"/>
  <c r="X588" i="13" s="1"/>
  <c r="Z588" i="13"/>
  <c r="W588" i="13" s="1"/>
  <c r="AB596" i="13" a="1"/>
  <c r="AB596" i="13" s="1"/>
  <c r="AA596" i="13"/>
  <c r="X596" i="13" s="1"/>
  <c r="Z596" i="13"/>
  <c r="W596" i="13" s="1"/>
  <c r="AB604" i="13" a="1"/>
  <c r="AB604" i="13" s="1"/>
  <c r="AA604" i="13"/>
  <c r="X604" i="13" s="1"/>
  <c r="Z604" i="13"/>
  <c r="W604" i="13" s="1"/>
  <c r="AB612" i="13" a="1"/>
  <c r="AB612" i="13" s="1"/>
  <c r="AA612" i="13"/>
  <c r="X612" i="13" s="1"/>
  <c r="Z612" i="13"/>
  <c r="W612" i="13" s="1"/>
  <c r="AB620" i="13" a="1"/>
  <c r="AB620" i="13" s="1"/>
  <c r="AA620" i="13"/>
  <c r="X620" i="13" s="1"/>
  <c r="Z620" i="13"/>
  <c r="W620" i="13" s="1"/>
  <c r="AB628" i="13" a="1"/>
  <c r="AB628" i="13" s="1"/>
  <c r="AA628" i="13"/>
  <c r="X628" i="13" s="1"/>
  <c r="Z628" i="13"/>
  <c r="W628" i="13" s="1"/>
  <c r="AB636" i="13" a="1"/>
  <c r="AB636" i="13" s="1"/>
  <c r="AA636" i="13"/>
  <c r="X636" i="13" s="1"/>
  <c r="Z636" i="13"/>
  <c r="W636" i="13" s="1"/>
  <c r="AB644" i="13" a="1"/>
  <c r="AB644" i="13" s="1"/>
  <c r="AA644" i="13"/>
  <c r="X644" i="13" s="1"/>
  <c r="Z644" i="13"/>
  <c r="W644" i="13" s="1"/>
  <c r="AB652" i="13" a="1"/>
  <c r="AB652" i="13" s="1"/>
  <c r="AA652" i="13"/>
  <c r="X652" i="13" s="1"/>
  <c r="Z652" i="13"/>
  <c r="W652" i="13" s="1"/>
  <c r="AB660" i="13" a="1"/>
  <c r="AB660" i="13" s="1"/>
  <c r="AA660" i="13"/>
  <c r="X660" i="13" s="1"/>
  <c r="Z660" i="13"/>
  <c r="W660" i="13" s="1"/>
  <c r="AB668" i="13" a="1"/>
  <c r="AB668" i="13" s="1"/>
  <c r="AA668" i="13"/>
  <c r="X668" i="13" s="1"/>
  <c r="Z668" i="13"/>
  <c r="W668" i="13" s="1"/>
  <c r="AB676" i="13" a="1"/>
  <c r="AB676" i="13" s="1"/>
  <c r="AA676" i="13"/>
  <c r="X676" i="13" s="1"/>
  <c r="Z676" i="13"/>
  <c r="W676" i="13" s="1"/>
  <c r="AB684" i="13" a="1"/>
  <c r="AB684" i="13" s="1"/>
  <c r="Z684" i="13"/>
  <c r="W684" i="13" s="1"/>
  <c r="AA684" i="13"/>
  <c r="X684" i="13" s="1"/>
  <c r="AB692" i="13" a="1"/>
  <c r="AB692" i="13" s="1"/>
  <c r="Z692" i="13"/>
  <c r="W692" i="13" s="1"/>
  <c r="AA692" i="13"/>
  <c r="X692" i="13" s="1"/>
  <c r="AB700" i="13" a="1"/>
  <c r="AB700" i="13" s="1"/>
  <c r="Z700" i="13"/>
  <c r="W700" i="13" s="1"/>
  <c r="AA700" i="13"/>
  <c r="X700" i="13" s="1"/>
  <c r="AB708" i="13" a="1"/>
  <c r="AB708" i="13" s="1"/>
  <c r="AA708" i="13"/>
  <c r="X708" i="13" s="1"/>
  <c r="Z708" i="13"/>
  <c r="W708" i="13" s="1"/>
  <c r="AB716" i="13" a="1"/>
  <c r="AB716" i="13" s="1"/>
  <c r="Z716" i="13"/>
  <c r="W716" i="13" s="1"/>
  <c r="AA716" i="13"/>
  <c r="X716" i="13" s="1"/>
  <c r="AB724" i="13" a="1"/>
  <c r="AB724" i="13" s="1"/>
  <c r="AA724" i="13"/>
  <c r="X724" i="13" s="1"/>
  <c r="Z724" i="13"/>
  <c r="W724" i="13" s="1"/>
  <c r="AB732" i="13" a="1"/>
  <c r="AB732" i="13" s="1"/>
  <c r="Z732" i="13"/>
  <c r="W732" i="13" s="1"/>
  <c r="AA732" i="13"/>
  <c r="X732" i="13" s="1"/>
  <c r="AB740" i="13" a="1"/>
  <c r="AB740" i="13" s="1"/>
  <c r="AA740" i="13"/>
  <c r="X740" i="13" s="1"/>
  <c r="Z740" i="13"/>
  <c r="W740" i="13" s="1"/>
  <c r="AB748" i="13" a="1"/>
  <c r="AB748" i="13" s="1"/>
  <c r="AA748" i="13"/>
  <c r="X748" i="13" s="1"/>
  <c r="Z748" i="13"/>
  <c r="W748" i="13" s="1"/>
  <c r="AB756" i="13" a="1"/>
  <c r="AB756" i="13" s="1"/>
  <c r="AA756" i="13"/>
  <c r="X756" i="13" s="1"/>
  <c r="Z756" i="13"/>
  <c r="W756" i="13" s="1"/>
  <c r="AB764" i="13" a="1"/>
  <c r="AB764" i="13" s="1"/>
  <c r="Z764" i="13"/>
  <c r="W764" i="13" s="1"/>
  <c r="AA764" i="13"/>
  <c r="X764" i="13" s="1"/>
  <c r="AB772" i="13" a="1"/>
  <c r="AB772" i="13" s="1"/>
  <c r="Z772" i="13"/>
  <c r="W772" i="13" s="1"/>
  <c r="AA772" i="13"/>
  <c r="X772" i="13" s="1"/>
  <c r="AB780" i="13" a="1"/>
  <c r="AB780" i="13" s="1"/>
  <c r="AA780" i="13"/>
  <c r="X780" i="13" s="1"/>
  <c r="Z780" i="13"/>
  <c r="W780" i="13" s="1"/>
  <c r="AB788" i="13" a="1"/>
  <c r="AB788" i="13" s="1"/>
  <c r="AA788" i="13"/>
  <c r="X788" i="13" s="1"/>
  <c r="Z788" i="13"/>
  <c r="W788" i="13" s="1"/>
  <c r="AB796" i="13" a="1"/>
  <c r="AB796" i="13" s="1"/>
  <c r="AA796" i="13"/>
  <c r="X796" i="13" s="1"/>
  <c r="Z796" i="13"/>
  <c r="W796" i="13" s="1"/>
  <c r="AB804" i="13" a="1"/>
  <c r="AB804" i="13" s="1"/>
  <c r="AA804" i="13"/>
  <c r="X804" i="13" s="1"/>
  <c r="Z804" i="13"/>
  <c r="W804" i="13" s="1"/>
  <c r="AB812" i="13" a="1"/>
  <c r="AB812" i="13" s="1"/>
  <c r="AA812" i="13"/>
  <c r="X812" i="13" s="1"/>
  <c r="Z812" i="13"/>
  <c r="W812" i="13" s="1"/>
  <c r="AB820" i="13" a="1"/>
  <c r="AB820" i="13" s="1"/>
  <c r="Z820" i="13"/>
  <c r="W820" i="13" s="1"/>
  <c r="AA820" i="13"/>
  <c r="X820" i="13" s="1"/>
  <c r="AB828" i="13" a="1"/>
  <c r="AB828" i="13" s="1"/>
  <c r="Z828" i="13"/>
  <c r="W828" i="13" s="1"/>
  <c r="AA828" i="13"/>
  <c r="X828" i="13" s="1"/>
  <c r="AB836" i="13" a="1"/>
  <c r="AB836" i="13" s="1"/>
  <c r="AA836" i="13"/>
  <c r="X836" i="13" s="1"/>
  <c r="Z836" i="13"/>
  <c r="W836" i="13" s="1"/>
  <c r="AB844" i="13" a="1"/>
  <c r="AB844" i="13" s="1"/>
  <c r="AA844" i="13"/>
  <c r="X844" i="13" s="1"/>
  <c r="Z844" i="13"/>
  <c r="W844" i="13" s="1"/>
  <c r="AB852" i="13" a="1"/>
  <c r="AB852" i="13" s="1"/>
  <c r="AA852" i="13"/>
  <c r="X852" i="13" s="1"/>
  <c r="Z852" i="13"/>
  <c r="W852" i="13" s="1"/>
  <c r="AB860" i="13" a="1"/>
  <c r="AB860" i="13" s="1"/>
  <c r="Z860" i="13"/>
  <c r="W860" i="13" s="1"/>
  <c r="AA860" i="13"/>
  <c r="X860" i="13" s="1"/>
  <c r="AB868" i="13" a="1"/>
  <c r="AB868" i="13" s="1"/>
  <c r="Z868" i="13"/>
  <c r="W868" i="13" s="1"/>
  <c r="AA868" i="13"/>
  <c r="X868" i="13" s="1"/>
  <c r="AB876" i="13" a="1"/>
  <c r="AB876" i="13" s="1"/>
  <c r="Z876" i="13"/>
  <c r="W876" i="13" s="1"/>
  <c r="AA876" i="13"/>
  <c r="X876" i="13" s="1"/>
  <c r="AB884" i="13" a="1"/>
  <c r="AB884" i="13" s="1"/>
  <c r="AA884" i="13"/>
  <c r="X884" i="13" s="1"/>
  <c r="Z884" i="13"/>
  <c r="W884" i="13" s="1"/>
  <c r="AB892" i="13" a="1"/>
  <c r="AB892" i="13" s="1"/>
  <c r="Z892" i="13"/>
  <c r="W892" i="13" s="1"/>
  <c r="AA892" i="13"/>
  <c r="X892" i="13" s="1"/>
  <c r="AB900" i="13" a="1"/>
  <c r="AB900" i="13" s="1"/>
  <c r="AA900" i="13"/>
  <c r="X900" i="13" s="1"/>
  <c r="Z900" i="13"/>
  <c r="W900" i="13" s="1"/>
  <c r="AB908" i="13" a="1"/>
  <c r="AB908" i="13" s="1"/>
  <c r="Z908" i="13"/>
  <c r="W908" i="13" s="1"/>
  <c r="AA908" i="13"/>
  <c r="X908" i="13" s="1"/>
  <c r="AB916" i="13" a="1"/>
  <c r="AB916" i="13" s="1"/>
  <c r="AA916" i="13"/>
  <c r="X916" i="13" s="1"/>
  <c r="Z916" i="13"/>
  <c r="W916" i="13" s="1"/>
  <c r="AB924" i="13" a="1"/>
  <c r="AB924" i="13" s="1"/>
  <c r="Z924" i="13"/>
  <c r="W924" i="13" s="1"/>
  <c r="AA924" i="13"/>
  <c r="X924" i="13" s="1"/>
  <c r="AB932" i="13" a="1"/>
  <c r="AB932" i="13" s="1"/>
  <c r="Z932" i="13"/>
  <c r="W932" i="13" s="1"/>
  <c r="AA932" i="13"/>
  <c r="X932" i="13" s="1"/>
  <c r="AB940" i="13" a="1"/>
  <c r="AB940" i="13" s="1"/>
  <c r="AA940" i="13"/>
  <c r="X940" i="13" s="1"/>
  <c r="Z940" i="13"/>
  <c r="W940" i="13" s="1"/>
  <c r="AB948" i="13" a="1"/>
  <c r="AB948" i="13" s="1"/>
  <c r="AA948" i="13"/>
  <c r="X948" i="13" s="1"/>
  <c r="Z948" i="13"/>
  <c r="W948" i="13" s="1"/>
  <c r="AB956" i="13" a="1"/>
  <c r="AB956" i="13" s="1"/>
  <c r="Z956" i="13"/>
  <c r="W956" i="13" s="1"/>
  <c r="AA956" i="13"/>
  <c r="X956" i="13" s="1"/>
  <c r="AB964" i="13" a="1"/>
  <c r="AB964" i="13" s="1"/>
  <c r="AA964" i="13"/>
  <c r="X964" i="13" s="1"/>
  <c r="Z964" i="13"/>
  <c r="W964" i="13" s="1"/>
  <c r="AB972" i="13" a="1"/>
  <c r="AB972" i="13" s="1"/>
  <c r="AA972" i="13"/>
  <c r="X972" i="13" s="1"/>
  <c r="Z972" i="13"/>
  <c r="W972" i="13" s="1"/>
  <c r="AB980" i="13" a="1"/>
  <c r="AB980" i="13" s="1"/>
  <c r="Z980" i="13"/>
  <c r="W980" i="13" s="1"/>
  <c r="AA980" i="13"/>
  <c r="X980" i="13" s="1"/>
  <c r="AB990" i="13" a="1"/>
  <c r="AB990" i="13" s="1"/>
  <c r="Z990" i="13"/>
  <c r="W990" i="13" s="1"/>
  <c r="AA990" i="13"/>
  <c r="X990" i="13" s="1"/>
  <c r="AB569" i="13" a="1"/>
  <c r="AB569" i="13" s="1"/>
  <c r="AA569" i="13"/>
  <c r="X569" i="13" s="1"/>
  <c r="Z569" i="13"/>
  <c r="W569" i="13" s="1"/>
  <c r="AB577" i="13" a="1"/>
  <c r="AB577" i="13" s="1"/>
  <c r="AA577" i="13"/>
  <c r="X577" i="13" s="1"/>
  <c r="Z577" i="13"/>
  <c r="W577" i="13" s="1"/>
  <c r="AB585" i="13" a="1"/>
  <c r="AB585" i="13" s="1"/>
  <c r="AA585" i="13"/>
  <c r="X585" i="13" s="1"/>
  <c r="Z585" i="13"/>
  <c r="W585" i="13" s="1"/>
  <c r="AB593" i="13" a="1"/>
  <c r="AB593" i="13" s="1"/>
  <c r="AA593" i="13"/>
  <c r="X593" i="13" s="1"/>
  <c r="Z593" i="13"/>
  <c r="W593" i="13" s="1"/>
  <c r="AB601" i="13" a="1"/>
  <c r="AB601" i="13" s="1"/>
  <c r="AA601" i="13"/>
  <c r="X601" i="13" s="1"/>
  <c r="Z601" i="13"/>
  <c r="W601" i="13" s="1"/>
  <c r="AB609" i="13" a="1"/>
  <c r="AB609" i="13" s="1"/>
  <c r="AA609" i="13"/>
  <c r="X609" i="13" s="1"/>
  <c r="Z609" i="13"/>
  <c r="W609" i="13" s="1"/>
  <c r="AB617" i="13" a="1"/>
  <c r="AB617" i="13" s="1"/>
  <c r="AA617" i="13"/>
  <c r="X617" i="13" s="1"/>
  <c r="Z617" i="13"/>
  <c r="W617" i="13" s="1"/>
  <c r="AB625" i="13" a="1"/>
  <c r="AB625" i="13" s="1"/>
  <c r="AA625" i="13"/>
  <c r="X625" i="13" s="1"/>
  <c r="Z625" i="13"/>
  <c r="W625" i="13" s="1"/>
  <c r="AB633" i="13" a="1"/>
  <c r="AB633" i="13" s="1"/>
  <c r="AA633" i="13"/>
  <c r="X633" i="13" s="1"/>
  <c r="Z633" i="13"/>
  <c r="W633" i="13" s="1"/>
  <c r="AB641" i="13" a="1"/>
  <c r="AB641" i="13" s="1"/>
  <c r="AA641" i="13"/>
  <c r="X641" i="13" s="1"/>
  <c r="Z641" i="13"/>
  <c r="W641" i="13" s="1"/>
  <c r="AB649" i="13" a="1"/>
  <c r="AB649" i="13" s="1"/>
  <c r="AA649" i="13"/>
  <c r="X649" i="13" s="1"/>
  <c r="Z649" i="13"/>
  <c r="W649" i="13" s="1"/>
  <c r="AB657" i="13" a="1"/>
  <c r="AB657" i="13" s="1"/>
  <c r="AA657" i="13"/>
  <c r="X657" i="13" s="1"/>
  <c r="Z657" i="13"/>
  <c r="W657" i="13" s="1"/>
  <c r="AB665" i="13" a="1"/>
  <c r="AB665" i="13" s="1"/>
  <c r="AA665" i="13"/>
  <c r="X665" i="13" s="1"/>
  <c r="Z665" i="13"/>
  <c r="W665" i="13" s="1"/>
  <c r="AB673" i="13" a="1"/>
  <c r="AB673" i="13" s="1"/>
  <c r="AA673" i="13"/>
  <c r="X673" i="13" s="1"/>
  <c r="Z673" i="13"/>
  <c r="W673" i="13" s="1"/>
  <c r="AB681" i="13" a="1"/>
  <c r="AB681" i="13" s="1"/>
  <c r="AA681" i="13"/>
  <c r="X681" i="13" s="1"/>
  <c r="Z681" i="13"/>
  <c r="W681" i="13" s="1"/>
  <c r="AB689" i="13" a="1"/>
  <c r="AB689" i="13" s="1"/>
  <c r="AA689" i="13"/>
  <c r="X689" i="13" s="1"/>
  <c r="Z689" i="13"/>
  <c r="W689" i="13" s="1"/>
  <c r="AB697" i="13" a="1"/>
  <c r="AB697" i="13" s="1"/>
  <c r="AA697" i="13"/>
  <c r="X697" i="13" s="1"/>
  <c r="Z697" i="13"/>
  <c r="W697" i="13" s="1"/>
  <c r="AB705" i="13" a="1"/>
  <c r="AB705" i="13" s="1"/>
  <c r="AA705" i="13"/>
  <c r="X705" i="13" s="1"/>
  <c r="Z705" i="13"/>
  <c r="W705" i="13" s="1"/>
  <c r="AB713" i="13" a="1"/>
  <c r="AB713" i="13" s="1"/>
  <c r="AA713" i="13"/>
  <c r="X713" i="13" s="1"/>
  <c r="Z713" i="13"/>
  <c r="W713" i="13" s="1"/>
  <c r="AB721" i="13" a="1"/>
  <c r="AB721" i="13" s="1"/>
  <c r="AA721" i="13"/>
  <c r="X721" i="13" s="1"/>
  <c r="Z721" i="13"/>
  <c r="W721" i="13" s="1"/>
  <c r="AB729" i="13" a="1"/>
  <c r="AB729" i="13" s="1"/>
  <c r="AA729" i="13"/>
  <c r="X729" i="13" s="1"/>
  <c r="Z729" i="13"/>
  <c r="W729" i="13" s="1"/>
  <c r="AB737" i="13" a="1"/>
  <c r="AB737" i="13" s="1"/>
  <c r="AA737" i="13"/>
  <c r="X737" i="13" s="1"/>
  <c r="Z737" i="13"/>
  <c r="W737" i="13" s="1"/>
  <c r="AB745" i="13" a="1"/>
  <c r="AB745" i="13" s="1"/>
  <c r="AA745" i="13"/>
  <c r="X745" i="13" s="1"/>
  <c r="Z745" i="13"/>
  <c r="W745" i="13" s="1"/>
  <c r="AB753" i="13" a="1"/>
  <c r="AB753" i="13" s="1"/>
  <c r="AA753" i="13"/>
  <c r="X753" i="13" s="1"/>
  <c r="Z753" i="13"/>
  <c r="W753" i="13" s="1"/>
  <c r="AB761" i="13" a="1"/>
  <c r="AB761" i="13" s="1"/>
  <c r="AA761" i="13"/>
  <c r="X761" i="13" s="1"/>
  <c r="Z761" i="13"/>
  <c r="W761" i="13" s="1"/>
  <c r="AB769" i="13" a="1"/>
  <c r="AB769" i="13" s="1"/>
  <c r="AA769" i="13"/>
  <c r="X769" i="13" s="1"/>
  <c r="Z769" i="13"/>
  <c r="W769" i="13" s="1"/>
  <c r="AB777" i="13" a="1"/>
  <c r="AB777" i="13" s="1"/>
  <c r="AA777" i="13"/>
  <c r="X777" i="13" s="1"/>
  <c r="Z777" i="13"/>
  <c r="W777" i="13" s="1"/>
  <c r="AB785" i="13" a="1"/>
  <c r="AB785" i="13" s="1"/>
  <c r="AA785" i="13"/>
  <c r="X785" i="13" s="1"/>
  <c r="Z785" i="13"/>
  <c r="W785" i="13" s="1"/>
  <c r="AB793" i="13" a="1"/>
  <c r="AB793" i="13" s="1"/>
  <c r="AA793" i="13"/>
  <c r="X793" i="13" s="1"/>
  <c r="Z793" i="13"/>
  <c r="W793" i="13" s="1"/>
  <c r="AB801" i="13" a="1"/>
  <c r="AB801" i="13" s="1"/>
  <c r="AA801" i="13"/>
  <c r="X801" i="13" s="1"/>
  <c r="Z801" i="13"/>
  <c r="W801" i="13" s="1"/>
  <c r="AB809" i="13" a="1"/>
  <c r="AB809" i="13" s="1"/>
  <c r="AA809" i="13"/>
  <c r="X809" i="13" s="1"/>
  <c r="Z809" i="13"/>
  <c r="W809" i="13" s="1"/>
  <c r="AB817" i="13" a="1"/>
  <c r="AB817" i="13" s="1"/>
  <c r="AA817" i="13"/>
  <c r="X817" i="13" s="1"/>
  <c r="Z817" i="13"/>
  <c r="W817" i="13" s="1"/>
  <c r="AB825" i="13" a="1"/>
  <c r="AB825" i="13" s="1"/>
  <c r="AA825" i="13"/>
  <c r="X825" i="13" s="1"/>
  <c r="Z825" i="13"/>
  <c r="W825" i="13" s="1"/>
  <c r="AB833" i="13" a="1"/>
  <c r="AB833" i="13" s="1"/>
  <c r="AA833" i="13"/>
  <c r="X833" i="13" s="1"/>
  <c r="Z833" i="13"/>
  <c r="W833" i="13" s="1"/>
  <c r="AB841" i="13" a="1"/>
  <c r="AB841" i="13" s="1"/>
  <c r="AA841" i="13"/>
  <c r="X841" i="13" s="1"/>
  <c r="Z841" i="13"/>
  <c r="W841" i="13" s="1"/>
  <c r="AB849" i="13" a="1"/>
  <c r="AB849" i="13" s="1"/>
  <c r="AA849" i="13"/>
  <c r="X849" i="13" s="1"/>
  <c r="Z849" i="13"/>
  <c r="W849" i="13" s="1"/>
  <c r="AB857" i="13" a="1"/>
  <c r="AB857" i="13" s="1"/>
  <c r="AA857" i="13"/>
  <c r="X857" i="13" s="1"/>
  <c r="Z857" i="13"/>
  <c r="W857" i="13" s="1"/>
  <c r="AB865" i="13" a="1"/>
  <c r="AB865" i="13" s="1"/>
  <c r="AA865" i="13"/>
  <c r="X865" i="13" s="1"/>
  <c r="Z865" i="13"/>
  <c r="W865" i="13" s="1"/>
  <c r="AB873" i="13" a="1"/>
  <c r="AB873" i="13" s="1"/>
  <c r="AA873" i="13"/>
  <c r="X873" i="13" s="1"/>
  <c r="Z873" i="13"/>
  <c r="W873" i="13" s="1"/>
  <c r="AB881" i="13" a="1"/>
  <c r="AB881" i="13" s="1"/>
  <c r="AA881" i="13"/>
  <c r="X881" i="13" s="1"/>
  <c r="Z881" i="13"/>
  <c r="W881" i="13" s="1"/>
  <c r="AB889" i="13" a="1"/>
  <c r="AB889" i="13" s="1"/>
  <c r="AA889" i="13"/>
  <c r="X889" i="13" s="1"/>
  <c r="Z889" i="13"/>
  <c r="W889" i="13" s="1"/>
  <c r="AB897" i="13" a="1"/>
  <c r="AB897" i="13" s="1"/>
  <c r="AA897" i="13"/>
  <c r="X897" i="13" s="1"/>
  <c r="Z897" i="13"/>
  <c r="W897" i="13" s="1"/>
  <c r="AB905" i="13" a="1"/>
  <c r="AB905" i="13" s="1"/>
  <c r="AA905" i="13"/>
  <c r="X905" i="13" s="1"/>
  <c r="Z905" i="13"/>
  <c r="W905" i="13" s="1"/>
  <c r="AB913" i="13" a="1"/>
  <c r="AB913" i="13" s="1"/>
  <c r="AA913" i="13"/>
  <c r="X913" i="13" s="1"/>
  <c r="Z913" i="13"/>
  <c r="W913" i="13" s="1"/>
  <c r="AB921" i="13" a="1"/>
  <c r="AB921" i="13" s="1"/>
  <c r="AA921" i="13"/>
  <c r="X921" i="13" s="1"/>
  <c r="Z921" i="13"/>
  <c r="W921" i="13" s="1"/>
  <c r="AB929" i="13" a="1"/>
  <c r="AB929" i="13" s="1"/>
  <c r="AA929" i="13"/>
  <c r="X929" i="13" s="1"/>
  <c r="Z929" i="13"/>
  <c r="W929" i="13" s="1"/>
  <c r="AB937" i="13" a="1"/>
  <c r="AB937" i="13" s="1"/>
  <c r="AA937" i="13"/>
  <c r="X937" i="13" s="1"/>
  <c r="Z937" i="13"/>
  <c r="W937" i="13" s="1"/>
  <c r="AB945" i="13" a="1"/>
  <c r="AB945" i="13" s="1"/>
  <c r="AA945" i="13"/>
  <c r="X945" i="13" s="1"/>
  <c r="Z945" i="13"/>
  <c r="W945" i="13" s="1"/>
  <c r="AB953" i="13" a="1"/>
  <c r="AB953" i="13" s="1"/>
  <c r="AA953" i="13"/>
  <c r="X953" i="13" s="1"/>
  <c r="Z953" i="13"/>
  <c r="W953" i="13" s="1"/>
  <c r="AB961" i="13" a="1"/>
  <c r="AB961" i="13" s="1"/>
  <c r="AA961" i="13"/>
  <c r="X961" i="13" s="1"/>
  <c r="Z961" i="13"/>
  <c r="W961" i="13" s="1"/>
  <c r="AB969" i="13" a="1"/>
  <c r="AB969" i="13" s="1"/>
  <c r="AA969" i="13"/>
  <c r="X969" i="13" s="1"/>
  <c r="Z969" i="13"/>
  <c r="W969" i="13" s="1"/>
  <c r="AB977" i="13" a="1"/>
  <c r="AB977" i="13" s="1"/>
  <c r="AA977" i="13"/>
  <c r="X977" i="13" s="1"/>
  <c r="Z977" i="13"/>
  <c r="W977" i="13" s="1"/>
  <c r="AB985" i="13" a="1"/>
  <c r="AB985" i="13" s="1"/>
  <c r="AA985" i="13"/>
  <c r="X985" i="13" s="1"/>
  <c r="Z985" i="13"/>
  <c r="W985" i="13" s="1"/>
  <c r="AB414" i="13" a="1"/>
  <c r="AB414" i="13" s="1"/>
  <c r="AA414" i="13"/>
  <c r="X414" i="13" s="1"/>
  <c r="Z414" i="13"/>
  <c r="W414" i="13" s="1"/>
  <c r="AB422" i="13" a="1"/>
  <c r="AB422" i="13" s="1"/>
  <c r="AA422" i="13"/>
  <c r="X422" i="13" s="1"/>
  <c r="Z422" i="13"/>
  <c r="W422" i="13" s="1"/>
  <c r="AB430" i="13" a="1"/>
  <c r="AB430" i="13" s="1"/>
  <c r="AA430" i="13"/>
  <c r="X430" i="13" s="1"/>
  <c r="Z430" i="13"/>
  <c r="W430" i="13" s="1"/>
  <c r="AB438" i="13" a="1"/>
  <c r="AB438" i="13" s="1"/>
  <c r="AA438" i="13"/>
  <c r="X438" i="13" s="1"/>
  <c r="Z438" i="13"/>
  <c r="W438" i="13" s="1"/>
  <c r="AB446" i="13" a="1"/>
  <c r="AB446" i="13" s="1"/>
  <c r="AA446" i="13"/>
  <c r="X446" i="13" s="1"/>
  <c r="Z446" i="13"/>
  <c r="W446" i="13" s="1"/>
  <c r="AB454" i="13" a="1"/>
  <c r="AB454" i="13" s="1"/>
  <c r="AA454" i="13"/>
  <c r="X454" i="13" s="1"/>
  <c r="Z454" i="13"/>
  <c r="W454" i="13" s="1"/>
  <c r="AB462" i="13" a="1"/>
  <c r="AB462" i="13" s="1"/>
  <c r="AA462" i="13"/>
  <c r="X462" i="13" s="1"/>
  <c r="Z462" i="13"/>
  <c r="W462" i="13" s="1"/>
  <c r="AB470" i="13" a="1"/>
  <c r="AB470" i="13" s="1"/>
  <c r="AA470" i="13"/>
  <c r="X470" i="13" s="1"/>
  <c r="Z470" i="13"/>
  <c r="W470" i="13" s="1"/>
  <c r="AB478" i="13" a="1"/>
  <c r="AB478" i="13" s="1"/>
  <c r="AA478" i="13"/>
  <c r="X478" i="13" s="1"/>
  <c r="Z478" i="13"/>
  <c r="W478" i="13" s="1"/>
  <c r="AB486" i="13" a="1"/>
  <c r="AB486" i="13" s="1"/>
  <c r="AA486" i="13"/>
  <c r="X486" i="13" s="1"/>
  <c r="Z486" i="13"/>
  <c r="W486" i="13" s="1"/>
  <c r="AB494" i="13" a="1"/>
  <c r="AB494" i="13" s="1"/>
  <c r="AA494" i="13"/>
  <c r="X494" i="13" s="1"/>
  <c r="Z494" i="13"/>
  <c r="W494" i="13" s="1"/>
  <c r="AB502" i="13" a="1"/>
  <c r="AB502" i="13" s="1"/>
  <c r="AA502" i="13"/>
  <c r="X502" i="13" s="1"/>
  <c r="Z502" i="13"/>
  <c r="W502" i="13" s="1"/>
  <c r="AB510" i="13" a="1"/>
  <c r="AB510" i="13" s="1"/>
  <c r="AA510" i="13"/>
  <c r="X510" i="13" s="1"/>
  <c r="Z510" i="13"/>
  <c r="W510" i="13" s="1"/>
  <c r="AB518" i="13" a="1"/>
  <c r="AB518" i="13" s="1"/>
  <c r="AA518" i="13"/>
  <c r="X518" i="13" s="1"/>
  <c r="Z518" i="13"/>
  <c r="W518" i="13" s="1"/>
  <c r="AB526" i="13" a="1"/>
  <c r="AB526" i="13" s="1"/>
  <c r="AA526" i="13"/>
  <c r="X526" i="13" s="1"/>
  <c r="Z526" i="13"/>
  <c r="W526" i="13" s="1"/>
  <c r="AB534" i="13" a="1"/>
  <c r="AB534" i="13" s="1"/>
  <c r="AA534" i="13"/>
  <c r="X534" i="13" s="1"/>
  <c r="Z534" i="13"/>
  <c r="W534" i="13" s="1"/>
  <c r="AB542" i="13" a="1"/>
  <c r="AB542" i="13" s="1"/>
  <c r="AA542" i="13"/>
  <c r="X542" i="13" s="1"/>
  <c r="Z542" i="13"/>
  <c r="W542" i="13" s="1"/>
  <c r="AB550" i="13" a="1"/>
  <c r="AB550" i="13" s="1"/>
  <c r="AA550" i="13"/>
  <c r="X550" i="13" s="1"/>
  <c r="Z550" i="13"/>
  <c r="W550" i="13" s="1"/>
  <c r="AB558" i="13" a="1"/>
  <c r="AB558" i="13" s="1"/>
  <c r="AA558" i="13"/>
  <c r="X558" i="13" s="1"/>
  <c r="Z558" i="13"/>
  <c r="W558" i="13" s="1"/>
  <c r="AB566" i="13" a="1"/>
  <c r="AB566" i="13" s="1"/>
  <c r="AA566" i="13"/>
  <c r="X566" i="13" s="1"/>
  <c r="Z566" i="13"/>
  <c r="W566" i="13" s="1"/>
  <c r="AB574" i="13" a="1"/>
  <c r="AB574" i="13" s="1"/>
  <c r="AA574" i="13"/>
  <c r="X574" i="13" s="1"/>
  <c r="Z574" i="13"/>
  <c r="W574" i="13" s="1"/>
  <c r="AB582" i="13" a="1"/>
  <c r="AB582" i="13" s="1"/>
  <c r="AA582" i="13"/>
  <c r="X582" i="13" s="1"/>
  <c r="Z582" i="13"/>
  <c r="W582" i="13" s="1"/>
  <c r="AB590" i="13" a="1"/>
  <c r="AB590" i="13" s="1"/>
  <c r="AA590" i="13"/>
  <c r="X590" i="13" s="1"/>
  <c r="Z590" i="13"/>
  <c r="W590" i="13" s="1"/>
  <c r="AB598" i="13" a="1"/>
  <c r="AB598" i="13" s="1"/>
  <c r="AA598" i="13"/>
  <c r="X598" i="13" s="1"/>
  <c r="Z598" i="13"/>
  <c r="W598" i="13" s="1"/>
  <c r="AB606" i="13" a="1"/>
  <c r="AB606" i="13" s="1"/>
  <c r="AA606" i="13"/>
  <c r="X606" i="13" s="1"/>
  <c r="Z606" i="13"/>
  <c r="W606" i="13" s="1"/>
  <c r="AB614" i="13" a="1"/>
  <c r="AB614" i="13" s="1"/>
  <c r="AA614" i="13"/>
  <c r="X614" i="13" s="1"/>
  <c r="Z614" i="13"/>
  <c r="W614" i="13" s="1"/>
  <c r="AB622" i="13" a="1"/>
  <c r="AB622" i="13" s="1"/>
  <c r="AA622" i="13"/>
  <c r="X622" i="13" s="1"/>
  <c r="Z622" i="13"/>
  <c r="W622" i="13" s="1"/>
  <c r="AB630" i="13" a="1"/>
  <c r="AB630" i="13" s="1"/>
  <c r="AA630" i="13"/>
  <c r="X630" i="13" s="1"/>
  <c r="Z630" i="13"/>
  <c r="W630" i="13" s="1"/>
  <c r="AB638" i="13" a="1"/>
  <c r="AB638" i="13" s="1"/>
  <c r="AA638" i="13"/>
  <c r="X638" i="13" s="1"/>
  <c r="Z638" i="13"/>
  <c r="W638" i="13" s="1"/>
  <c r="AB646" i="13" a="1"/>
  <c r="AB646" i="13" s="1"/>
  <c r="AA646" i="13"/>
  <c r="X646" i="13" s="1"/>
  <c r="Z646" i="13"/>
  <c r="W646" i="13" s="1"/>
  <c r="AB654" i="13" a="1"/>
  <c r="AB654" i="13" s="1"/>
  <c r="AA654" i="13"/>
  <c r="X654" i="13" s="1"/>
  <c r="Z654" i="13"/>
  <c r="W654" i="13" s="1"/>
  <c r="AB662" i="13" a="1"/>
  <c r="AB662" i="13" s="1"/>
  <c r="AA662" i="13"/>
  <c r="X662" i="13" s="1"/>
  <c r="Z662" i="13"/>
  <c r="W662" i="13" s="1"/>
  <c r="AB670" i="13" a="1"/>
  <c r="AB670" i="13" s="1"/>
  <c r="AA670" i="13"/>
  <c r="X670" i="13" s="1"/>
  <c r="Z670" i="13"/>
  <c r="W670" i="13" s="1"/>
  <c r="AB678" i="13" a="1"/>
  <c r="AB678" i="13" s="1"/>
  <c r="AA678" i="13"/>
  <c r="X678" i="13" s="1"/>
  <c r="Z678" i="13"/>
  <c r="W678" i="13" s="1"/>
  <c r="AB686" i="13" a="1"/>
  <c r="AB686" i="13" s="1"/>
  <c r="AA686" i="13"/>
  <c r="X686" i="13" s="1"/>
  <c r="Z686" i="13"/>
  <c r="W686" i="13" s="1"/>
  <c r="AB694" i="13" a="1"/>
  <c r="AB694" i="13" s="1"/>
  <c r="AA694" i="13"/>
  <c r="X694" i="13" s="1"/>
  <c r="Z694" i="13"/>
  <c r="W694" i="13" s="1"/>
  <c r="AB702" i="13" a="1"/>
  <c r="AB702" i="13" s="1"/>
  <c r="AA702" i="13"/>
  <c r="X702" i="13" s="1"/>
  <c r="Z702" i="13"/>
  <c r="W702" i="13" s="1"/>
  <c r="AB710" i="13" a="1"/>
  <c r="AB710" i="13" s="1"/>
  <c r="AA710" i="13"/>
  <c r="X710" i="13" s="1"/>
  <c r="Z710" i="13"/>
  <c r="W710" i="13" s="1"/>
  <c r="AB718" i="13" a="1"/>
  <c r="AB718" i="13" s="1"/>
  <c r="AA718" i="13"/>
  <c r="X718" i="13" s="1"/>
  <c r="Z718" i="13"/>
  <c r="W718" i="13" s="1"/>
  <c r="AB726" i="13" a="1"/>
  <c r="AB726" i="13" s="1"/>
  <c r="AA726" i="13"/>
  <c r="X726" i="13" s="1"/>
  <c r="Z726" i="13"/>
  <c r="W726" i="13" s="1"/>
  <c r="AB734" i="13" a="1"/>
  <c r="AB734" i="13" s="1"/>
  <c r="AA734" i="13"/>
  <c r="X734" i="13" s="1"/>
  <c r="Z734" i="13"/>
  <c r="W734" i="13" s="1"/>
  <c r="AB742" i="13" a="1"/>
  <c r="AB742" i="13" s="1"/>
  <c r="AA742" i="13"/>
  <c r="X742" i="13" s="1"/>
  <c r="Z742" i="13"/>
  <c r="W742" i="13" s="1"/>
  <c r="AB750" i="13" a="1"/>
  <c r="AB750" i="13" s="1"/>
  <c r="AA750" i="13"/>
  <c r="X750" i="13" s="1"/>
  <c r="Z750" i="13"/>
  <c r="W750" i="13" s="1"/>
  <c r="AB758" i="13" a="1"/>
  <c r="AB758" i="13" s="1"/>
  <c r="AA758" i="13"/>
  <c r="X758" i="13" s="1"/>
  <c r="Z758" i="13"/>
  <c r="W758" i="13" s="1"/>
  <c r="AB766" i="13" a="1"/>
  <c r="AB766" i="13" s="1"/>
  <c r="AA766" i="13"/>
  <c r="X766" i="13" s="1"/>
  <c r="Z766" i="13"/>
  <c r="W766" i="13" s="1"/>
  <c r="AB774" i="13" a="1"/>
  <c r="AB774" i="13" s="1"/>
  <c r="AA774" i="13"/>
  <c r="X774" i="13" s="1"/>
  <c r="Z774" i="13"/>
  <c r="W774" i="13" s="1"/>
  <c r="AB782" i="13" a="1"/>
  <c r="AB782" i="13" s="1"/>
  <c r="AA782" i="13"/>
  <c r="X782" i="13" s="1"/>
  <c r="Z782" i="13"/>
  <c r="W782" i="13" s="1"/>
  <c r="AB790" i="13" a="1"/>
  <c r="AB790" i="13" s="1"/>
  <c r="AA790" i="13"/>
  <c r="X790" i="13" s="1"/>
  <c r="Z790" i="13"/>
  <c r="W790" i="13" s="1"/>
  <c r="AB798" i="13" a="1"/>
  <c r="AB798" i="13" s="1"/>
  <c r="AA798" i="13"/>
  <c r="X798" i="13" s="1"/>
  <c r="Z798" i="13"/>
  <c r="W798" i="13" s="1"/>
  <c r="AB806" i="13" a="1"/>
  <c r="AB806" i="13" s="1"/>
  <c r="AA806" i="13"/>
  <c r="X806" i="13" s="1"/>
  <c r="Z806" i="13"/>
  <c r="W806" i="13" s="1"/>
  <c r="AB814" i="13" a="1"/>
  <c r="AB814" i="13" s="1"/>
  <c r="AA814" i="13"/>
  <c r="X814" i="13" s="1"/>
  <c r="Z814" i="13"/>
  <c r="W814" i="13" s="1"/>
  <c r="AB822" i="13" a="1"/>
  <c r="AB822" i="13" s="1"/>
  <c r="AA822" i="13"/>
  <c r="X822" i="13" s="1"/>
  <c r="Z822" i="13"/>
  <c r="W822" i="13" s="1"/>
  <c r="AB830" i="13" a="1"/>
  <c r="AB830" i="13" s="1"/>
  <c r="AA830" i="13"/>
  <c r="X830" i="13" s="1"/>
  <c r="Z830" i="13"/>
  <c r="W830" i="13" s="1"/>
  <c r="AB838" i="13" a="1"/>
  <c r="AB838" i="13" s="1"/>
  <c r="AA838" i="13"/>
  <c r="X838" i="13" s="1"/>
  <c r="Z838" i="13"/>
  <c r="W838" i="13" s="1"/>
  <c r="AB846" i="13" a="1"/>
  <c r="AB846" i="13" s="1"/>
  <c r="AA846" i="13"/>
  <c r="X846" i="13" s="1"/>
  <c r="Z846" i="13"/>
  <c r="W846" i="13" s="1"/>
  <c r="AB854" i="13" a="1"/>
  <c r="AB854" i="13" s="1"/>
  <c r="Z854" i="13"/>
  <c r="W854" i="13" s="1"/>
  <c r="AA854" i="13"/>
  <c r="X854" i="13" s="1"/>
  <c r="AB862" i="13" a="1"/>
  <c r="AB862" i="13" s="1"/>
  <c r="Z862" i="13"/>
  <c r="W862" i="13" s="1"/>
  <c r="AA862" i="13"/>
  <c r="X862" i="13" s="1"/>
  <c r="AB870" i="13" a="1"/>
  <c r="AB870" i="13" s="1"/>
  <c r="Z870" i="13"/>
  <c r="W870" i="13" s="1"/>
  <c r="AA870" i="13"/>
  <c r="X870" i="13" s="1"/>
  <c r="AB878" i="13" a="1"/>
  <c r="AB878" i="13" s="1"/>
  <c r="Z878" i="13"/>
  <c r="W878" i="13" s="1"/>
  <c r="AA878" i="13"/>
  <c r="X878" i="13" s="1"/>
  <c r="AB886" i="13" a="1"/>
  <c r="AB886" i="13" s="1"/>
  <c r="Z886" i="13"/>
  <c r="W886" i="13" s="1"/>
  <c r="AA886" i="13"/>
  <c r="X886" i="13" s="1"/>
  <c r="AB894" i="13" a="1"/>
  <c r="AB894" i="13" s="1"/>
  <c r="Z894" i="13"/>
  <c r="W894" i="13" s="1"/>
  <c r="AA894" i="13"/>
  <c r="X894" i="13" s="1"/>
  <c r="AB902" i="13" a="1"/>
  <c r="AB902" i="13" s="1"/>
  <c r="Z902" i="13"/>
  <c r="W902" i="13" s="1"/>
  <c r="AA902" i="13"/>
  <c r="X902" i="13" s="1"/>
  <c r="AB910" i="13" a="1"/>
  <c r="AB910" i="13" s="1"/>
  <c r="Z910" i="13"/>
  <c r="W910" i="13" s="1"/>
  <c r="AA910" i="13"/>
  <c r="X910" i="13" s="1"/>
  <c r="AB918" i="13" a="1"/>
  <c r="AB918" i="13" s="1"/>
  <c r="Z918" i="13"/>
  <c r="W918" i="13" s="1"/>
  <c r="AA918" i="13"/>
  <c r="X918" i="13" s="1"/>
  <c r="AB926" i="13" a="1"/>
  <c r="AB926" i="13" s="1"/>
  <c r="Z926" i="13"/>
  <c r="W926" i="13" s="1"/>
  <c r="AA926" i="13"/>
  <c r="X926" i="13" s="1"/>
  <c r="AB934" i="13" a="1"/>
  <c r="AB934" i="13" s="1"/>
  <c r="Z934" i="13"/>
  <c r="W934" i="13" s="1"/>
  <c r="AA934" i="13"/>
  <c r="X934" i="13" s="1"/>
  <c r="AB942" i="13" a="1"/>
  <c r="AB942" i="13" s="1"/>
  <c r="Z942" i="13"/>
  <c r="W942" i="13" s="1"/>
  <c r="AA942" i="13"/>
  <c r="X942" i="13" s="1"/>
  <c r="AB950" i="13" a="1"/>
  <c r="AB950" i="13" s="1"/>
  <c r="Z950" i="13"/>
  <c r="W950" i="13" s="1"/>
  <c r="AA950" i="13"/>
  <c r="X950" i="13" s="1"/>
  <c r="AB958" i="13" a="1"/>
  <c r="AB958" i="13" s="1"/>
  <c r="Z958" i="13"/>
  <c r="W958" i="13" s="1"/>
  <c r="AA958" i="13"/>
  <c r="X958" i="13" s="1"/>
  <c r="AB966" i="13" a="1"/>
  <c r="AB966" i="13" s="1"/>
  <c r="Z966" i="13"/>
  <c r="W966" i="13" s="1"/>
  <c r="AA966" i="13"/>
  <c r="X966" i="13" s="1"/>
  <c r="AB974" i="13" a="1"/>
  <c r="AB974" i="13" s="1"/>
  <c r="Z974" i="13"/>
  <c r="W974" i="13" s="1"/>
  <c r="AA974" i="13"/>
  <c r="X974" i="13" s="1"/>
  <c r="AB982" i="13" a="1"/>
  <c r="AB982" i="13" s="1"/>
  <c r="Z982" i="13"/>
  <c r="W982" i="13" s="1"/>
  <c r="AA982" i="13"/>
  <c r="X982" i="13" s="1"/>
  <c r="AB992" i="13" a="1"/>
  <c r="AB992" i="13" s="1"/>
  <c r="Z992" i="13"/>
  <c r="W992" i="13" s="1"/>
  <c r="AA992" i="13"/>
  <c r="X992" i="13" s="1"/>
  <c r="AB563" i="13" a="1"/>
  <c r="AB563" i="13" s="1"/>
  <c r="AA563" i="13"/>
  <c r="X563" i="13" s="1"/>
  <c r="Z563" i="13"/>
  <c r="W563" i="13" s="1"/>
  <c r="AB571" i="13" a="1"/>
  <c r="AB571" i="13" s="1"/>
  <c r="AA571" i="13"/>
  <c r="X571" i="13" s="1"/>
  <c r="Z571" i="13"/>
  <c r="W571" i="13" s="1"/>
  <c r="AB579" i="13" a="1"/>
  <c r="AB579" i="13" s="1"/>
  <c r="AA579" i="13"/>
  <c r="X579" i="13" s="1"/>
  <c r="Z579" i="13"/>
  <c r="W579" i="13" s="1"/>
  <c r="AB587" i="13" a="1"/>
  <c r="AB587" i="13" s="1"/>
  <c r="AA587" i="13"/>
  <c r="X587" i="13" s="1"/>
  <c r="Z587" i="13"/>
  <c r="W587" i="13" s="1"/>
  <c r="AB595" i="13" a="1"/>
  <c r="AB595" i="13" s="1"/>
  <c r="AA595" i="13"/>
  <c r="X595" i="13" s="1"/>
  <c r="Z595" i="13"/>
  <c r="W595" i="13" s="1"/>
  <c r="AB603" i="13" a="1"/>
  <c r="AB603" i="13" s="1"/>
  <c r="AA603" i="13"/>
  <c r="X603" i="13" s="1"/>
  <c r="Z603" i="13"/>
  <c r="W603" i="13" s="1"/>
  <c r="AB611" i="13" a="1"/>
  <c r="AB611" i="13" s="1"/>
  <c r="AA611" i="13"/>
  <c r="X611" i="13" s="1"/>
  <c r="Z611" i="13"/>
  <c r="W611" i="13" s="1"/>
  <c r="AB619" i="13" a="1"/>
  <c r="AB619" i="13" s="1"/>
  <c r="AA619" i="13"/>
  <c r="X619" i="13" s="1"/>
  <c r="Z619" i="13"/>
  <c r="W619" i="13" s="1"/>
  <c r="AB627" i="13" a="1"/>
  <c r="AB627" i="13" s="1"/>
  <c r="AA627" i="13"/>
  <c r="X627" i="13" s="1"/>
  <c r="Z627" i="13"/>
  <c r="W627" i="13" s="1"/>
  <c r="AB635" i="13" a="1"/>
  <c r="AB635" i="13" s="1"/>
  <c r="AA635" i="13"/>
  <c r="X635" i="13" s="1"/>
  <c r="Z635" i="13"/>
  <c r="W635" i="13" s="1"/>
  <c r="AB643" i="13" a="1"/>
  <c r="AB643" i="13" s="1"/>
  <c r="AA643" i="13"/>
  <c r="X643" i="13" s="1"/>
  <c r="Z643" i="13"/>
  <c r="W643" i="13" s="1"/>
  <c r="AB651" i="13" a="1"/>
  <c r="AB651" i="13" s="1"/>
  <c r="AA651" i="13"/>
  <c r="X651" i="13" s="1"/>
  <c r="Z651" i="13"/>
  <c r="W651" i="13" s="1"/>
  <c r="AB659" i="13" a="1"/>
  <c r="AB659" i="13" s="1"/>
  <c r="AA659" i="13"/>
  <c r="X659" i="13" s="1"/>
  <c r="Z659" i="13"/>
  <c r="W659" i="13" s="1"/>
  <c r="AB667" i="13" a="1"/>
  <c r="AB667" i="13" s="1"/>
  <c r="AA667" i="13"/>
  <c r="X667" i="13" s="1"/>
  <c r="Z667" i="13"/>
  <c r="W667" i="13" s="1"/>
  <c r="AB675" i="13" a="1"/>
  <c r="AB675" i="13" s="1"/>
  <c r="AA675" i="13"/>
  <c r="X675" i="13" s="1"/>
  <c r="Z675" i="13"/>
  <c r="W675" i="13" s="1"/>
  <c r="AB683" i="13" a="1"/>
  <c r="AB683" i="13" s="1"/>
  <c r="AA683" i="13"/>
  <c r="X683" i="13" s="1"/>
  <c r="Z683" i="13"/>
  <c r="W683" i="13" s="1"/>
  <c r="AB691" i="13" a="1"/>
  <c r="AB691" i="13" s="1"/>
  <c r="AA691" i="13"/>
  <c r="X691" i="13" s="1"/>
  <c r="Z691" i="13"/>
  <c r="W691" i="13" s="1"/>
  <c r="AB699" i="13" a="1"/>
  <c r="AB699" i="13" s="1"/>
  <c r="AA699" i="13"/>
  <c r="X699" i="13" s="1"/>
  <c r="Z699" i="13"/>
  <c r="W699" i="13" s="1"/>
  <c r="AB707" i="13" a="1"/>
  <c r="AB707" i="13" s="1"/>
  <c r="AA707" i="13"/>
  <c r="X707" i="13" s="1"/>
  <c r="Z707" i="13"/>
  <c r="W707" i="13" s="1"/>
  <c r="AB715" i="13" a="1"/>
  <c r="AB715" i="13" s="1"/>
  <c r="AA715" i="13"/>
  <c r="X715" i="13" s="1"/>
  <c r="Z715" i="13"/>
  <c r="W715" i="13" s="1"/>
  <c r="AB723" i="13" a="1"/>
  <c r="AB723" i="13" s="1"/>
  <c r="AA723" i="13"/>
  <c r="X723" i="13" s="1"/>
  <c r="Z723" i="13"/>
  <c r="W723" i="13" s="1"/>
  <c r="AB731" i="13" a="1"/>
  <c r="AB731" i="13" s="1"/>
  <c r="AA731" i="13"/>
  <c r="X731" i="13" s="1"/>
  <c r="Z731" i="13"/>
  <c r="W731" i="13" s="1"/>
  <c r="AB739" i="13" a="1"/>
  <c r="AB739" i="13" s="1"/>
  <c r="AA739" i="13"/>
  <c r="X739" i="13" s="1"/>
  <c r="Z739" i="13"/>
  <c r="W739" i="13" s="1"/>
  <c r="AB747" i="13" a="1"/>
  <c r="AB747" i="13" s="1"/>
  <c r="AA747" i="13"/>
  <c r="X747" i="13" s="1"/>
  <c r="Z747" i="13"/>
  <c r="W747" i="13" s="1"/>
  <c r="AB755" i="13" a="1"/>
  <c r="AB755" i="13" s="1"/>
  <c r="AA755" i="13"/>
  <c r="X755" i="13" s="1"/>
  <c r="Z755" i="13"/>
  <c r="W755" i="13" s="1"/>
  <c r="AB763" i="13" a="1"/>
  <c r="AB763" i="13" s="1"/>
  <c r="AA763" i="13"/>
  <c r="X763" i="13" s="1"/>
  <c r="Z763" i="13"/>
  <c r="W763" i="13" s="1"/>
  <c r="AB771" i="13" a="1"/>
  <c r="AB771" i="13" s="1"/>
  <c r="AA771" i="13"/>
  <c r="X771" i="13" s="1"/>
  <c r="Z771" i="13"/>
  <c r="W771" i="13" s="1"/>
  <c r="AB779" i="13" a="1"/>
  <c r="AB779" i="13" s="1"/>
  <c r="AA779" i="13"/>
  <c r="X779" i="13" s="1"/>
  <c r="Z779" i="13"/>
  <c r="W779" i="13" s="1"/>
  <c r="AB787" i="13" a="1"/>
  <c r="AB787" i="13" s="1"/>
  <c r="AA787" i="13"/>
  <c r="X787" i="13" s="1"/>
  <c r="Z787" i="13"/>
  <c r="W787" i="13" s="1"/>
  <c r="AB795" i="13" a="1"/>
  <c r="AB795" i="13" s="1"/>
  <c r="AA795" i="13"/>
  <c r="X795" i="13" s="1"/>
  <c r="Z795" i="13"/>
  <c r="W795" i="13" s="1"/>
  <c r="AB803" i="13" a="1"/>
  <c r="AB803" i="13" s="1"/>
  <c r="AA803" i="13"/>
  <c r="X803" i="13" s="1"/>
  <c r="Z803" i="13"/>
  <c r="W803" i="13" s="1"/>
  <c r="AB811" i="13" a="1"/>
  <c r="AB811" i="13" s="1"/>
  <c r="AA811" i="13"/>
  <c r="X811" i="13" s="1"/>
  <c r="Z811" i="13"/>
  <c r="W811" i="13" s="1"/>
  <c r="AB819" i="13" a="1"/>
  <c r="AB819" i="13" s="1"/>
  <c r="AA819" i="13"/>
  <c r="X819" i="13" s="1"/>
  <c r="Z819" i="13"/>
  <c r="W819" i="13" s="1"/>
  <c r="AB827" i="13" a="1"/>
  <c r="AB827" i="13" s="1"/>
  <c r="AA827" i="13"/>
  <c r="X827" i="13" s="1"/>
  <c r="Z827" i="13"/>
  <c r="W827" i="13" s="1"/>
  <c r="AB835" i="13" a="1"/>
  <c r="AB835" i="13" s="1"/>
  <c r="AA835" i="13"/>
  <c r="X835" i="13" s="1"/>
  <c r="Z835" i="13"/>
  <c r="W835" i="13" s="1"/>
  <c r="AB843" i="13" a="1"/>
  <c r="AB843" i="13" s="1"/>
  <c r="AA843" i="13"/>
  <c r="X843" i="13" s="1"/>
  <c r="Z843" i="13"/>
  <c r="W843" i="13" s="1"/>
  <c r="AB851" i="13" a="1"/>
  <c r="AB851" i="13" s="1"/>
  <c r="AA851" i="13"/>
  <c r="X851" i="13" s="1"/>
  <c r="Z851" i="13"/>
  <c r="W851" i="13" s="1"/>
  <c r="AB859" i="13" a="1"/>
  <c r="AB859" i="13" s="1"/>
  <c r="AA859" i="13"/>
  <c r="X859" i="13" s="1"/>
  <c r="Z859" i="13"/>
  <c r="W859" i="13" s="1"/>
  <c r="AB867" i="13" a="1"/>
  <c r="AB867" i="13" s="1"/>
  <c r="AA867" i="13"/>
  <c r="X867" i="13" s="1"/>
  <c r="Z867" i="13"/>
  <c r="W867" i="13" s="1"/>
  <c r="AB875" i="13" a="1"/>
  <c r="AB875" i="13" s="1"/>
  <c r="AA875" i="13"/>
  <c r="X875" i="13" s="1"/>
  <c r="Z875" i="13"/>
  <c r="W875" i="13" s="1"/>
  <c r="AB883" i="13" a="1"/>
  <c r="AB883" i="13" s="1"/>
  <c r="AA883" i="13"/>
  <c r="X883" i="13" s="1"/>
  <c r="Z883" i="13"/>
  <c r="W883" i="13" s="1"/>
  <c r="AB891" i="13" a="1"/>
  <c r="AB891" i="13" s="1"/>
  <c r="AA891" i="13"/>
  <c r="X891" i="13" s="1"/>
  <c r="Z891" i="13"/>
  <c r="W891" i="13" s="1"/>
  <c r="AB899" i="13" a="1"/>
  <c r="AB899" i="13" s="1"/>
  <c r="AA899" i="13"/>
  <c r="X899" i="13" s="1"/>
  <c r="Z899" i="13"/>
  <c r="W899" i="13" s="1"/>
  <c r="AB907" i="13" a="1"/>
  <c r="AB907" i="13" s="1"/>
  <c r="AA907" i="13"/>
  <c r="X907" i="13" s="1"/>
  <c r="Z907" i="13"/>
  <c r="W907" i="13" s="1"/>
  <c r="AB915" i="13" a="1"/>
  <c r="AB915" i="13" s="1"/>
  <c r="AA915" i="13"/>
  <c r="X915" i="13" s="1"/>
  <c r="Z915" i="13"/>
  <c r="W915" i="13" s="1"/>
  <c r="AB923" i="13" a="1"/>
  <c r="AB923" i="13" s="1"/>
  <c r="AA923" i="13"/>
  <c r="X923" i="13" s="1"/>
  <c r="Z923" i="13"/>
  <c r="W923" i="13" s="1"/>
  <c r="AB931" i="13" a="1"/>
  <c r="AB931" i="13" s="1"/>
  <c r="AA931" i="13"/>
  <c r="X931" i="13" s="1"/>
  <c r="Z931" i="13"/>
  <c r="W931" i="13" s="1"/>
  <c r="AB939" i="13" a="1"/>
  <c r="AB939" i="13" s="1"/>
  <c r="AA939" i="13"/>
  <c r="X939" i="13" s="1"/>
  <c r="Z939" i="13"/>
  <c r="W939" i="13" s="1"/>
  <c r="AB947" i="13" a="1"/>
  <c r="AB947" i="13" s="1"/>
  <c r="AA947" i="13"/>
  <c r="X947" i="13" s="1"/>
  <c r="Z947" i="13"/>
  <c r="W947" i="13" s="1"/>
  <c r="AB955" i="13" a="1"/>
  <c r="AB955" i="13" s="1"/>
  <c r="AA955" i="13"/>
  <c r="X955" i="13" s="1"/>
  <c r="Z955" i="13"/>
  <c r="W955" i="13" s="1"/>
  <c r="AB963" i="13" a="1"/>
  <c r="AB963" i="13" s="1"/>
  <c r="AA963" i="13"/>
  <c r="X963" i="13" s="1"/>
  <c r="Z963" i="13"/>
  <c r="W963" i="13" s="1"/>
  <c r="AB971" i="13" a="1"/>
  <c r="AB971" i="13" s="1"/>
  <c r="AA971" i="13"/>
  <c r="X971" i="13" s="1"/>
  <c r="Z971" i="13"/>
  <c r="W971" i="13" s="1"/>
  <c r="AB979" i="13" a="1"/>
  <c r="AB979" i="13" s="1"/>
  <c r="AA979" i="13"/>
  <c r="X979" i="13" s="1"/>
  <c r="Z979" i="13"/>
  <c r="W979" i="13" s="1"/>
  <c r="AB989" i="13" a="1"/>
  <c r="AB989" i="13" s="1"/>
  <c r="Z989" i="13"/>
  <c r="W989" i="13" s="1"/>
  <c r="AA989" i="13"/>
  <c r="X989" i="13" s="1"/>
  <c r="AB560" i="13" a="1"/>
  <c r="AB560" i="13" s="1"/>
  <c r="AA560" i="13"/>
  <c r="X560" i="13" s="1"/>
  <c r="Z560" i="13"/>
  <c r="W560" i="13" s="1"/>
  <c r="AB568" i="13" a="1"/>
  <c r="AB568" i="13" s="1"/>
  <c r="AA568" i="13"/>
  <c r="X568" i="13" s="1"/>
  <c r="Z568" i="13"/>
  <c r="W568" i="13" s="1"/>
  <c r="AB576" i="13" a="1"/>
  <c r="AB576" i="13" s="1"/>
  <c r="AA576" i="13"/>
  <c r="X576" i="13" s="1"/>
  <c r="Z576" i="13"/>
  <c r="W576" i="13" s="1"/>
  <c r="AB584" i="13" a="1"/>
  <c r="AB584" i="13" s="1"/>
  <c r="AA584" i="13"/>
  <c r="X584" i="13" s="1"/>
  <c r="Z584" i="13"/>
  <c r="W584" i="13" s="1"/>
  <c r="AB592" i="13" a="1"/>
  <c r="AB592" i="13" s="1"/>
  <c r="AA592" i="13"/>
  <c r="X592" i="13" s="1"/>
  <c r="Z592" i="13"/>
  <c r="W592" i="13" s="1"/>
  <c r="AB600" i="13" a="1"/>
  <c r="AB600" i="13" s="1"/>
  <c r="AA600" i="13"/>
  <c r="X600" i="13" s="1"/>
  <c r="Z600" i="13"/>
  <c r="W600" i="13" s="1"/>
  <c r="AB608" i="13" a="1"/>
  <c r="AB608" i="13" s="1"/>
  <c r="AA608" i="13"/>
  <c r="X608" i="13" s="1"/>
  <c r="Z608" i="13"/>
  <c r="W608" i="13" s="1"/>
  <c r="AB616" i="13" a="1"/>
  <c r="AB616" i="13" s="1"/>
  <c r="AA616" i="13"/>
  <c r="X616" i="13" s="1"/>
  <c r="Z616" i="13"/>
  <c r="W616" i="13" s="1"/>
  <c r="AB624" i="13" a="1"/>
  <c r="AB624" i="13" s="1"/>
  <c r="AA624" i="13"/>
  <c r="X624" i="13" s="1"/>
  <c r="Z624" i="13"/>
  <c r="W624" i="13" s="1"/>
  <c r="AB632" i="13" a="1"/>
  <c r="AB632" i="13" s="1"/>
  <c r="AA632" i="13"/>
  <c r="X632" i="13" s="1"/>
  <c r="Z632" i="13"/>
  <c r="W632" i="13" s="1"/>
  <c r="AB640" i="13" a="1"/>
  <c r="AB640" i="13" s="1"/>
  <c r="AA640" i="13"/>
  <c r="X640" i="13" s="1"/>
  <c r="Z640" i="13"/>
  <c r="W640" i="13" s="1"/>
  <c r="AB648" i="13" a="1"/>
  <c r="AB648" i="13" s="1"/>
  <c r="AA648" i="13"/>
  <c r="X648" i="13" s="1"/>
  <c r="Z648" i="13"/>
  <c r="W648" i="13" s="1"/>
  <c r="AB656" i="13" a="1"/>
  <c r="AB656" i="13" s="1"/>
  <c r="AA656" i="13"/>
  <c r="X656" i="13" s="1"/>
  <c r="Z656" i="13"/>
  <c r="W656" i="13" s="1"/>
  <c r="AB664" i="13" a="1"/>
  <c r="AB664" i="13" s="1"/>
  <c r="AA664" i="13"/>
  <c r="X664" i="13" s="1"/>
  <c r="Z664" i="13"/>
  <c r="W664" i="13" s="1"/>
  <c r="AB672" i="13" a="1"/>
  <c r="AB672" i="13" s="1"/>
  <c r="AA672" i="13"/>
  <c r="X672" i="13" s="1"/>
  <c r="Z672" i="13"/>
  <c r="W672" i="13" s="1"/>
  <c r="AB680" i="13" a="1"/>
  <c r="AB680" i="13" s="1"/>
  <c r="AA680" i="13"/>
  <c r="X680" i="13" s="1"/>
  <c r="Z680" i="13"/>
  <c r="W680" i="13" s="1"/>
  <c r="AB688" i="13" a="1"/>
  <c r="AB688" i="13" s="1"/>
  <c r="AA688" i="13"/>
  <c r="X688" i="13" s="1"/>
  <c r="Z688" i="13"/>
  <c r="W688" i="13" s="1"/>
  <c r="AB696" i="13" a="1"/>
  <c r="AB696" i="13" s="1"/>
  <c r="AA696" i="13"/>
  <c r="X696" i="13" s="1"/>
  <c r="Z696" i="13"/>
  <c r="W696" i="13" s="1"/>
  <c r="AB704" i="13" a="1"/>
  <c r="AB704" i="13" s="1"/>
  <c r="Z704" i="13"/>
  <c r="W704" i="13" s="1"/>
  <c r="AA704" i="13"/>
  <c r="X704" i="13" s="1"/>
  <c r="AB712" i="13" a="1"/>
  <c r="AB712" i="13" s="1"/>
  <c r="AA712" i="13"/>
  <c r="X712" i="13" s="1"/>
  <c r="Z712" i="13"/>
  <c r="W712" i="13" s="1"/>
  <c r="AB720" i="13" a="1"/>
  <c r="AB720" i="13" s="1"/>
  <c r="AA720" i="13"/>
  <c r="X720" i="13" s="1"/>
  <c r="Z720" i="13"/>
  <c r="W720" i="13" s="1"/>
  <c r="AB728" i="13" a="1"/>
  <c r="AB728" i="13" s="1"/>
  <c r="Z728" i="13"/>
  <c r="W728" i="13" s="1"/>
  <c r="AA728" i="13"/>
  <c r="X728" i="13" s="1"/>
  <c r="AB736" i="13" a="1"/>
  <c r="AB736" i="13" s="1"/>
  <c r="Z736" i="13"/>
  <c r="W736" i="13" s="1"/>
  <c r="AA736" i="13"/>
  <c r="X736" i="13" s="1"/>
  <c r="AB744" i="13" a="1"/>
  <c r="AB744" i="13" s="1"/>
  <c r="AA744" i="13"/>
  <c r="X744" i="13" s="1"/>
  <c r="Z744" i="13"/>
  <c r="W744" i="13" s="1"/>
  <c r="AB752" i="13" a="1"/>
  <c r="AB752" i="13" s="1"/>
  <c r="AA752" i="13"/>
  <c r="X752" i="13" s="1"/>
  <c r="Z752" i="13"/>
  <c r="W752" i="13" s="1"/>
  <c r="AB760" i="13" a="1"/>
  <c r="AB760" i="13" s="1"/>
  <c r="Z760" i="13"/>
  <c r="W760" i="13" s="1"/>
  <c r="AA760" i="13"/>
  <c r="X760" i="13" s="1"/>
  <c r="AB768" i="13" a="1"/>
  <c r="AB768" i="13" s="1"/>
  <c r="Z768" i="13"/>
  <c r="W768" i="13" s="1"/>
  <c r="AA768" i="13"/>
  <c r="X768" i="13" s="1"/>
  <c r="AB776" i="13" a="1"/>
  <c r="AB776" i="13" s="1"/>
  <c r="AA776" i="13"/>
  <c r="X776" i="13" s="1"/>
  <c r="Z776" i="13"/>
  <c r="W776" i="13" s="1"/>
  <c r="AB784" i="13" a="1"/>
  <c r="AB784" i="13" s="1"/>
  <c r="AA784" i="13"/>
  <c r="X784" i="13" s="1"/>
  <c r="Z784" i="13"/>
  <c r="W784" i="13" s="1"/>
  <c r="AB792" i="13" a="1"/>
  <c r="AB792" i="13" s="1"/>
  <c r="Z792" i="13"/>
  <c r="W792" i="13" s="1"/>
  <c r="AA792" i="13"/>
  <c r="X792" i="13" s="1"/>
  <c r="AB800" i="13" a="1"/>
  <c r="AB800" i="13" s="1"/>
  <c r="Z800" i="13"/>
  <c r="W800" i="13" s="1"/>
  <c r="AA800" i="13"/>
  <c r="X800" i="13" s="1"/>
  <c r="AB808" i="13" a="1"/>
  <c r="AB808" i="13" s="1"/>
  <c r="AA808" i="13"/>
  <c r="X808" i="13" s="1"/>
  <c r="Z808" i="13"/>
  <c r="W808" i="13" s="1"/>
  <c r="AB816" i="13" a="1"/>
  <c r="AB816" i="13" s="1"/>
  <c r="AA816" i="13"/>
  <c r="X816" i="13" s="1"/>
  <c r="Z816" i="13"/>
  <c r="W816" i="13" s="1"/>
  <c r="AB824" i="13" a="1"/>
  <c r="AB824" i="13" s="1"/>
  <c r="Z824" i="13"/>
  <c r="W824" i="13" s="1"/>
  <c r="AA824" i="13"/>
  <c r="X824" i="13" s="1"/>
  <c r="AB832" i="13" a="1"/>
  <c r="AB832" i="13" s="1"/>
  <c r="Z832" i="13"/>
  <c r="W832" i="13" s="1"/>
  <c r="AA832" i="13"/>
  <c r="X832" i="13" s="1"/>
  <c r="AB840" i="13" a="1"/>
  <c r="AB840" i="13" s="1"/>
  <c r="AA840" i="13"/>
  <c r="X840" i="13" s="1"/>
  <c r="Z840" i="13"/>
  <c r="W840" i="13" s="1"/>
  <c r="AB848" i="13" a="1"/>
  <c r="AB848" i="13" s="1"/>
  <c r="AA848" i="13"/>
  <c r="X848" i="13" s="1"/>
  <c r="Z848" i="13"/>
  <c r="W848" i="13" s="1"/>
  <c r="AB856" i="13" a="1"/>
  <c r="AB856" i="13" s="1"/>
  <c r="AA856" i="13"/>
  <c r="X856" i="13" s="1"/>
  <c r="Z856" i="13"/>
  <c r="W856" i="13" s="1"/>
  <c r="AB864" i="13" a="1"/>
  <c r="AB864" i="13" s="1"/>
  <c r="AA864" i="13"/>
  <c r="X864" i="13" s="1"/>
  <c r="Z864" i="13"/>
  <c r="W864" i="13" s="1"/>
  <c r="AB872" i="13" a="1"/>
  <c r="AB872" i="13" s="1"/>
  <c r="AA872" i="13"/>
  <c r="X872" i="13" s="1"/>
  <c r="Z872" i="13"/>
  <c r="W872" i="13" s="1"/>
  <c r="AB880" i="13" a="1"/>
  <c r="AB880" i="13" s="1"/>
  <c r="AA880" i="13"/>
  <c r="X880" i="13" s="1"/>
  <c r="Z880" i="13"/>
  <c r="W880" i="13" s="1"/>
  <c r="AB888" i="13" a="1"/>
  <c r="AB888" i="13" s="1"/>
  <c r="AA888" i="13"/>
  <c r="X888" i="13" s="1"/>
  <c r="Z888" i="13"/>
  <c r="W888" i="13" s="1"/>
  <c r="AB896" i="13" a="1"/>
  <c r="AB896" i="13" s="1"/>
  <c r="AA896" i="13"/>
  <c r="X896" i="13" s="1"/>
  <c r="Z896" i="13"/>
  <c r="W896" i="13" s="1"/>
  <c r="AB904" i="13" a="1"/>
  <c r="AB904" i="13" s="1"/>
  <c r="AA904" i="13"/>
  <c r="X904" i="13" s="1"/>
  <c r="Z904" i="13"/>
  <c r="W904" i="13" s="1"/>
  <c r="AB912" i="13" a="1"/>
  <c r="AB912" i="13" s="1"/>
  <c r="AA912" i="13"/>
  <c r="X912" i="13" s="1"/>
  <c r="Z912" i="13"/>
  <c r="W912" i="13" s="1"/>
  <c r="AB920" i="13" a="1"/>
  <c r="AB920" i="13" s="1"/>
  <c r="AA920" i="13"/>
  <c r="X920" i="13" s="1"/>
  <c r="Z920" i="13"/>
  <c r="W920" i="13" s="1"/>
  <c r="AB928" i="13" a="1"/>
  <c r="AB928" i="13" s="1"/>
  <c r="AA928" i="13"/>
  <c r="X928" i="13" s="1"/>
  <c r="Z928" i="13"/>
  <c r="W928" i="13" s="1"/>
  <c r="AB936" i="13" a="1"/>
  <c r="AB936" i="13" s="1"/>
  <c r="AA936" i="13"/>
  <c r="X936" i="13" s="1"/>
  <c r="Z936" i="13"/>
  <c r="W936" i="13" s="1"/>
  <c r="AB944" i="13" a="1"/>
  <c r="AB944" i="13" s="1"/>
  <c r="AA944" i="13"/>
  <c r="X944" i="13" s="1"/>
  <c r="Z944" i="13"/>
  <c r="W944" i="13" s="1"/>
  <c r="AB952" i="13" a="1"/>
  <c r="AB952" i="13" s="1"/>
  <c r="AA952" i="13"/>
  <c r="X952" i="13" s="1"/>
  <c r="Z952" i="13"/>
  <c r="W952" i="13" s="1"/>
  <c r="AB960" i="13" a="1"/>
  <c r="AB960" i="13" s="1"/>
  <c r="AA960" i="13"/>
  <c r="X960" i="13" s="1"/>
  <c r="Z960" i="13"/>
  <c r="W960" i="13" s="1"/>
  <c r="AB968" i="13" a="1"/>
  <c r="AB968" i="13" s="1"/>
  <c r="AA968" i="13"/>
  <c r="X968" i="13" s="1"/>
  <c r="Z968" i="13"/>
  <c r="W968" i="13" s="1"/>
  <c r="AB976" i="13" a="1"/>
  <c r="AB976" i="13" s="1"/>
  <c r="AA976" i="13"/>
  <c r="X976" i="13" s="1"/>
  <c r="Z976" i="13"/>
  <c r="W976" i="13" s="1"/>
  <c r="AB984" i="13" a="1"/>
  <c r="AB984" i="13" s="1"/>
  <c r="AA984" i="13"/>
  <c r="X984" i="13" s="1"/>
  <c r="Z984" i="13"/>
  <c r="W984" i="13" s="1"/>
  <c r="AB829" i="13" a="1"/>
  <c r="AB829" i="13" s="1"/>
  <c r="AA829" i="13"/>
  <c r="X829" i="13" s="1"/>
  <c r="Z829" i="13"/>
  <c r="W829" i="13" s="1"/>
  <c r="AB837" i="13" a="1"/>
  <c r="AB837" i="13" s="1"/>
  <c r="AA837" i="13"/>
  <c r="X837" i="13" s="1"/>
  <c r="Z837" i="13"/>
  <c r="W837" i="13" s="1"/>
  <c r="AB845" i="13" a="1"/>
  <c r="AB845" i="13" s="1"/>
  <c r="AA845" i="13"/>
  <c r="X845" i="13" s="1"/>
  <c r="Z845" i="13"/>
  <c r="W845" i="13" s="1"/>
  <c r="AB853" i="13" a="1"/>
  <c r="AB853" i="13" s="1"/>
  <c r="Z853" i="13"/>
  <c r="W853" i="13" s="1"/>
  <c r="AA853" i="13"/>
  <c r="X853" i="13" s="1"/>
  <c r="AB861" i="13" a="1"/>
  <c r="AB861" i="13" s="1"/>
  <c r="Z861" i="13"/>
  <c r="W861" i="13" s="1"/>
  <c r="AA861" i="13"/>
  <c r="X861" i="13" s="1"/>
  <c r="AB869" i="13" a="1"/>
  <c r="AB869" i="13" s="1"/>
  <c r="Z869" i="13"/>
  <c r="W869" i="13" s="1"/>
  <c r="AA869" i="13"/>
  <c r="X869" i="13" s="1"/>
  <c r="AB877" i="13" a="1"/>
  <c r="AB877" i="13" s="1"/>
  <c r="Z877" i="13"/>
  <c r="W877" i="13" s="1"/>
  <c r="AA877" i="13"/>
  <c r="X877" i="13" s="1"/>
  <c r="AB885" i="13" a="1"/>
  <c r="AB885" i="13" s="1"/>
  <c r="Z885" i="13"/>
  <c r="W885" i="13" s="1"/>
  <c r="AA885" i="13"/>
  <c r="X885" i="13" s="1"/>
  <c r="AB893" i="13" a="1"/>
  <c r="AB893" i="13" s="1"/>
  <c r="Z893" i="13"/>
  <c r="W893" i="13" s="1"/>
  <c r="AA893" i="13"/>
  <c r="X893" i="13" s="1"/>
  <c r="AB901" i="13" a="1"/>
  <c r="AB901" i="13" s="1"/>
  <c r="Z901" i="13"/>
  <c r="W901" i="13" s="1"/>
  <c r="AA901" i="13"/>
  <c r="X901" i="13" s="1"/>
  <c r="AB909" i="13" a="1"/>
  <c r="AB909" i="13" s="1"/>
  <c r="Z909" i="13"/>
  <c r="W909" i="13" s="1"/>
  <c r="AA909" i="13"/>
  <c r="X909" i="13" s="1"/>
  <c r="AB917" i="13" a="1"/>
  <c r="AB917" i="13" s="1"/>
  <c r="Z917" i="13"/>
  <c r="W917" i="13" s="1"/>
  <c r="AA917" i="13"/>
  <c r="X917" i="13" s="1"/>
  <c r="AB925" i="13" a="1"/>
  <c r="AB925" i="13" s="1"/>
  <c r="Z925" i="13"/>
  <c r="W925" i="13" s="1"/>
  <c r="AA925" i="13"/>
  <c r="X925" i="13" s="1"/>
  <c r="AB933" i="13" a="1"/>
  <c r="AB933" i="13" s="1"/>
  <c r="Z933" i="13"/>
  <c r="W933" i="13" s="1"/>
  <c r="AA933" i="13"/>
  <c r="X933" i="13" s="1"/>
  <c r="AB941" i="13" a="1"/>
  <c r="AB941" i="13" s="1"/>
  <c r="Z941" i="13"/>
  <c r="W941" i="13" s="1"/>
  <c r="AA941" i="13"/>
  <c r="X941" i="13" s="1"/>
  <c r="AB949" i="13" a="1"/>
  <c r="AB949" i="13" s="1"/>
  <c r="Z949" i="13"/>
  <c r="W949" i="13" s="1"/>
  <c r="AA949" i="13"/>
  <c r="X949" i="13" s="1"/>
  <c r="AB957" i="13" a="1"/>
  <c r="AB957" i="13" s="1"/>
  <c r="Z957" i="13"/>
  <c r="W957" i="13" s="1"/>
  <c r="AA957" i="13"/>
  <c r="X957" i="13" s="1"/>
  <c r="AB965" i="13" a="1"/>
  <c r="AB965" i="13" s="1"/>
  <c r="Z965" i="13"/>
  <c r="W965" i="13" s="1"/>
  <c r="AA965" i="13"/>
  <c r="X965" i="13" s="1"/>
  <c r="AB973" i="13" a="1"/>
  <c r="AB973" i="13" s="1"/>
  <c r="Z973" i="13"/>
  <c r="W973" i="13" s="1"/>
  <c r="AA973" i="13"/>
  <c r="X973" i="13" s="1"/>
  <c r="AB981" i="13" a="1"/>
  <c r="AB981" i="13" s="1"/>
  <c r="Z981" i="13"/>
  <c r="W981" i="13" s="1"/>
  <c r="AA981" i="13"/>
  <c r="X981" i="13" s="1"/>
  <c r="AB991" i="13" a="1"/>
  <c r="AB991" i="13" s="1"/>
  <c r="Z991" i="13"/>
  <c r="W991" i="13" s="1"/>
  <c r="AA991" i="13"/>
  <c r="X991" i="13" s="1"/>
  <c r="AB16" i="13" a="1"/>
  <c r="AB16" i="13" s="1"/>
  <c r="Z16" i="13"/>
  <c r="W16" i="13" s="1"/>
  <c r="AA16" i="13"/>
  <c r="X16" i="13" s="1"/>
  <c r="AB13" i="13" a="1"/>
  <c r="AB13" i="13" s="1"/>
  <c r="Z13" i="13"/>
  <c r="W13" i="13" s="1"/>
  <c r="AA13" i="13"/>
  <c r="X13" i="13" s="1"/>
  <c r="AB15" i="13" a="1"/>
  <c r="AB15" i="13" s="1"/>
  <c r="Z15" i="13"/>
  <c r="W15" i="13" s="1"/>
  <c r="AA15" i="13"/>
  <c r="X15" i="13" s="1"/>
  <c r="AB14" i="13" a="1"/>
  <c r="AB14" i="13" s="1"/>
  <c r="Z14" i="13"/>
  <c r="W14" i="13" s="1"/>
  <c r="AA14" i="13"/>
  <c r="X14" i="13" s="1"/>
  <c r="Z27" i="13"/>
  <c r="W27" i="13" s="1"/>
  <c r="AA27" i="13"/>
  <c r="X27" i="13" s="1"/>
  <c r="Z29" i="13"/>
  <c r="W29" i="13" s="1"/>
  <c r="AA29" i="13"/>
  <c r="X29" i="13" s="1"/>
  <c r="Z21" i="13"/>
  <c r="W21" i="13" s="1"/>
  <c r="AA7" i="13"/>
  <c r="X7" i="13" s="1"/>
  <c r="AA987" i="13" l="1"/>
  <c r="X987" i="13" s="1"/>
  <c r="Z987" i="13"/>
  <c r="W987" i="13" s="1"/>
  <c r="AA12" i="13"/>
  <c r="X12" i="13" s="1"/>
  <c r="Z12" i="13"/>
  <c r="W12" i="13" s="1"/>
  <c r="AA11" i="13"/>
  <c r="X11" i="13" s="1"/>
  <c r="Z11" i="13"/>
  <c r="W11" i="13" s="1"/>
  <c r="Z10" i="13"/>
  <c r="W10" i="13" s="1"/>
  <c r="AA10" i="13"/>
  <c r="X10" i="13" s="1"/>
  <c r="AA9" i="13"/>
  <c r="X9" i="13" s="1"/>
  <c r="Z9" i="13"/>
  <c r="W9" i="13" s="1"/>
  <c r="Z8" i="13"/>
  <c r="W8" i="13" s="1"/>
  <c r="AA8" i="13"/>
  <c r="X8" i="13" s="1"/>
  <c r="AA6" i="13"/>
  <c r="X6" i="13" s="1"/>
  <c r="Z5" i="13"/>
  <c r="W5" i="13" s="1"/>
  <c r="AA4" i="13"/>
  <c r="X4" i="13" s="1"/>
  <c r="Z4" i="13"/>
  <c r="W4" i="13" s="1"/>
  <c r="AA5" i="13"/>
  <c r="X5" i="13" s="1"/>
  <c r="AA3" i="13"/>
  <c r="X3" i="13" s="1"/>
  <c r="AA21" i="13"/>
  <c r="X21" i="13" s="1"/>
  <c r="Z28" i="13"/>
  <c r="W28" i="13" s="1"/>
  <c r="AA28" i="13"/>
  <c r="X28" i="13" s="1"/>
  <c r="AA2" i="13"/>
  <c r="X2" i="13" s="1"/>
  <c r="Z7" i="13"/>
  <c r="W7" i="13" s="1"/>
  <c r="C4" i="6"/>
  <c r="C3" i="6" l="1"/>
  <c r="H514" i="4"/>
  <c r="H543" i="4"/>
  <c r="H542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<sst xmlns="http://schemas.openxmlformats.org/spreadsheetml/2006/main" count="2576" uniqueCount="1298">
  <si>
    <t>Mikaelas kom ihåg:</t>
  </si>
  <si>
    <t>Särskilda insatser</t>
  </si>
  <si>
    <t>2022 Arrtyper</t>
  </si>
  <si>
    <t>Särskilda insatser utgörs av de olika medel som avgränsas med egna regelverk. Stfb deltar i dessa insatser i olika utsträckning.</t>
  </si>
  <si>
    <t>1. Folkbildning</t>
  </si>
  <si>
    <t>2. Svenska från dag ett</t>
  </si>
  <si>
    <t>Verksamhetsformer</t>
  </si>
  <si>
    <t>3. Vardagssvenska</t>
  </si>
  <si>
    <t>Studiecirkel</t>
  </si>
  <si>
    <t>10. Svenska för föräldralediga</t>
  </si>
  <si>
    <t>Annan folkbildningsverksamhet</t>
  </si>
  <si>
    <t>12. Insatser för personer långt ifrån arbetslivet</t>
  </si>
  <si>
    <t>Kulturprogram</t>
  </si>
  <si>
    <t xml:space="preserve">Studiecirkel i kursform (från 2024). Enl Amanda är det ingen verksamhetsform. </t>
  </si>
  <si>
    <t xml:space="preserve">Insatser för främjande av de nationella minoritetsspårken men det har inte tagits upp här i justeringsmallen tidigare, VARFÖR? Riktat bidrag som är utöver den vanliga verksamheten? </t>
  </si>
  <si>
    <t>Den ingår som studiecirkel &amp; ska kunna rapporteras i egen kolumn. SC i kursform rikta sig till deltagare som är kortutbildade eller som står långt ifrån arbetsmarknaden!</t>
  </si>
  <si>
    <t>vi fick bidrag från staten fram till 2022 men betalade även ut bidrag 2023 (info från VK)</t>
  </si>
  <si>
    <t>Insatser för främjande av de nationella minoritetsspårken men det har inte tagits upp här i justeringsmallen tidigare, VARFÖR?</t>
  </si>
  <si>
    <t>Innovationsstöd till studieförbunden tas inte heller upp här (klassas som något eget då det är ett riktat bidrag?)</t>
  </si>
  <si>
    <t>Funk-arrangemang</t>
  </si>
  <si>
    <t>Vi ska inte ha med Antal Funk-arrangemang/ antal Funk-deltagare/ Antal Funk studietimmar, enl MÖ. Från och med 2024 års justeringsmall.</t>
  </si>
  <si>
    <t>Dessa finns med i Arrtyp 1 på alla verksamhetsformer dvs SC, Af och Kulturprogram</t>
  </si>
  <si>
    <t>Dessa finns med i Arrtyp 2 för verksamhetsformerna SC och Af</t>
  </si>
  <si>
    <t>Dessa finns med i Arrtyp 3 för verksamhetsformen SC</t>
  </si>
  <si>
    <t>Unika deltagare</t>
  </si>
  <si>
    <t>Unika deltagare behövs bla för statistik till kommunerna enligt Carro/ chatt 9/1.</t>
  </si>
  <si>
    <t>Unika kort utbildade deltagare</t>
  </si>
  <si>
    <t>Rapporteras enligt formel</t>
  </si>
  <si>
    <t>Unika kortutbildade kvinnor</t>
  </si>
  <si>
    <t>Rättelsemall</t>
  </si>
  <si>
    <t>En rad per arrangemang ska användas. Ska fyra arrangemang rättas på ett eller annat sätt ska alltså fyra rader användas.</t>
  </si>
  <si>
    <t xml:space="preserve">Arrnr ska fyllas i för alla arrangemang.  </t>
  </si>
  <si>
    <t>Principer för studieförbundens rättelser av rapporterad verksamhet</t>
  </si>
  <si>
    <t>Vid rättning av verksamheten, ska reducering av verksamheten anges som ett negativt värde. Inget annat är möjligt i mallen.</t>
  </si>
  <si>
    <t xml:space="preserve">Det är viktigt att varje post är komplett och att alla variabler är ifyllda. </t>
  </si>
  <si>
    <t>Tänk på att vissa kolumner ska fyllas i manuellt, vissa har rullista med val och vissa är låsta med formler enligt färgerna nedan.</t>
  </si>
  <si>
    <t>Vit cell ska fyllas i manuellt</t>
  </si>
  <si>
    <t>Orange cell är låst</t>
  </si>
  <si>
    <t>Arrtyp 1</t>
  </si>
  <si>
    <t>Efterrapportering av missad inrapportering kan göras i rättelsemallen.</t>
  </si>
  <si>
    <t>Nej</t>
  </si>
  <si>
    <t xml:space="preserve">Rättelser kan lämnas summerat på avdelnings- och kommunnivå. </t>
  </si>
  <si>
    <t>Studietimmar och deltagare anges som faktiska utan omräkning.</t>
  </si>
  <si>
    <t>Ja</t>
  </si>
  <si>
    <t>Rättelse utifrån felaktigt val av verksamhetsform, oavsett verksamhetsform, får göras.</t>
  </si>
  <si>
    <t>Rättelse från studiecirkel till annan folkbildningsverksamhet får göras.</t>
  </si>
  <si>
    <t>Rättelse från annan folkbildningsverksamhet till studiecirkel får göras.</t>
  </si>
  <si>
    <t>Rättelse utifrån felaktigt val av arrangemangstyp får göras.</t>
  </si>
  <si>
    <t>Rättelse görs för de tre senaste slutrapporterade verksamhetsåren.</t>
  </si>
  <si>
    <t>Rättelse utifrån felaktigt val av kommun ska göras. Kommunkod anges med 4 siffror.</t>
  </si>
  <si>
    <t>Post ID</t>
  </si>
  <si>
    <t>Studieförbund</t>
  </si>
  <si>
    <t>Förbundsnr:</t>
  </si>
  <si>
    <t>Inlämnings
datum</t>
  </si>
  <si>
    <t>Fast-id protokoll/
FBRs diarienummer</t>
  </si>
  <si>
    <t>Distrikt</t>
  </si>
  <si>
    <t>Avdelnings
kod</t>
  </si>
  <si>
    <t>Arr-nr</t>
  </si>
  <si>
    <t>Antal
Studietimmar</t>
  </si>
  <si>
    <t>Antal
Deltagare</t>
  </si>
  <si>
    <t>Antal
Arrangemang</t>
  </si>
  <si>
    <t>Verksamhetsår</t>
  </si>
  <si>
    <t>Kontroll</t>
  </si>
  <si>
    <t>Åtgärd</t>
  </si>
  <si>
    <t>Arrtyp</t>
  </si>
  <si>
    <t>Avser
arrtyp</t>
  </si>
  <si>
    <t>Verksamhetsform</t>
  </si>
  <si>
    <t>VForm</t>
  </si>
  <si>
    <t>Studiecirkel
i kursform</t>
  </si>
  <si>
    <t>Kommun</t>
  </si>
  <si>
    <t>Kommun
kod</t>
  </si>
  <si>
    <t>Unika
delt</t>
  </si>
  <si>
    <t>Unika
kort</t>
  </si>
  <si>
    <t>Unik-id</t>
  </si>
  <si>
    <t>Nyckel
för unika delt</t>
  </si>
  <si>
    <t>Nyckel
unika kort</t>
  </si>
  <si>
    <t>Formel SC
i kursform</t>
  </si>
  <si>
    <t>UNIK_ID_KOPIA</t>
  </si>
  <si>
    <t>År</t>
  </si>
  <si>
    <t>ForbundNr</t>
  </si>
  <si>
    <t>Förbund</t>
  </si>
  <si>
    <t>Nyckel för beräkning av andelen unika: Unika rtb deltagare/Rapporterade deltagare i STUV</t>
  </si>
  <si>
    <t>UnikID</t>
  </si>
  <si>
    <t>KortUtbNyckel: Kortutbildade Riket (Tbl 20N) / Unika rtb deltagare (Delttabel: JämförelseStuvStuv)</t>
  </si>
  <si>
    <t>KortUtbKv</t>
  </si>
  <si>
    <t>2018111</t>
  </si>
  <si>
    <t>Arbetarnas bildningsförbund</t>
  </si>
  <si>
    <t>2018121</t>
  </si>
  <si>
    <t>Bilda</t>
  </si>
  <si>
    <t>2018131</t>
  </si>
  <si>
    <t>Folkuniversitetet</t>
  </si>
  <si>
    <t>2018151</t>
  </si>
  <si>
    <t>Studiefrämjandet</t>
  </si>
  <si>
    <t>2018171</t>
  </si>
  <si>
    <t>Studieförbundet Vuxenskolan</t>
  </si>
  <si>
    <t>2018181</t>
  </si>
  <si>
    <t>Nykterhetsrörelsens bildningsverksamhet</t>
  </si>
  <si>
    <t>20181101</t>
  </si>
  <si>
    <t>Medborgarskolan</t>
  </si>
  <si>
    <t>20181111</t>
  </si>
  <si>
    <t>Sensus</t>
  </si>
  <si>
    <t>20181141</t>
  </si>
  <si>
    <t>Ibn Rushd</t>
  </si>
  <si>
    <t>20181151</t>
  </si>
  <si>
    <t>Kulturens bildningsverksamhet</t>
  </si>
  <si>
    <t>2018113</t>
  </si>
  <si>
    <t>2018123</t>
  </si>
  <si>
    <t>2018133</t>
  </si>
  <si>
    <t>2018153</t>
  </si>
  <si>
    <t>2018173</t>
  </si>
  <si>
    <t>2018183</t>
  </si>
  <si>
    <t>20181103</t>
  </si>
  <si>
    <t>20181113</t>
  </si>
  <si>
    <t>20181143</t>
  </si>
  <si>
    <t>20181153</t>
  </si>
  <si>
    <t>2017111</t>
  </si>
  <si>
    <t>2017121</t>
  </si>
  <si>
    <t>2017131</t>
  </si>
  <si>
    <t>2017151</t>
  </si>
  <si>
    <t>2017171</t>
  </si>
  <si>
    <t>2017181</t>
  </si>
  <si>
    <t>20171101</t>
  </si>
  <si>
    <t>20171111</t>
  </si>
  <si>
    <t>20171141</t>
  </si>
  <si>
    <t>20171151</t>
  </si>
  <si>
    <t>2017113</t>
  </si>
  <si>
    <t>2017123</t>
  </si>
  <si>
    <t>2017133</t>
  </si>
  <si>
    <t>2017153</t>
  </si>
  <si>
    <t>2017173</t>
  </si>
  <si>
    <t>2017183</t>
  </si>
  <si>
    <t>20171103</t>
  </si>
  <si>
    <t>20171113</t>
  </si>
  <si>
    <t>20171143</t>
  </si>
  <si>
    <t>20171153</t>
  </si>
  <si>
    <t>2016111</t>
  </si>
  <si>
    <t>2016121</t>
  </si>
  <si>
    <t>2016131</t>
  </si>
  <si>
    <t>2016151</t>
  </si>
  <si>
    <t>2016171</t>
  </si>
  <si>
    <t>2016181</t>
  </si>
  <si>
    <t>20161101</t>
  </si>
  <si>
    <t>20161111</t>
  </si>
  <si>
    <t>20161141</t>
  </si>
  <si>
    <t>20161151</t>
  </si>
  <si>
    <t>2016113</t>
  </si>
  <si>
    <t>2016123</t>
  </si>
  <si>
    <t>2016133</t>
  </si>
  <si>
    <t>2016153</t>
  </si>
  <si>
    <t>2016173</t>
  </si>
  <si>
    <t>2016183</t>
  </si>
  <si>
    <t>20161103</t>
  </si>
  <si>
    <t>20161113</t>
  </si>
  <si>
    <t>20161143</t>
  </si>
  <si>
    <t>20161153</t>
  </si>
  <si>
    <t>2015111</t>
  </si>
  <si>
    <t>2</t>
  </si>
  <si>
    <t>1</t>
  </si>
  <si>
    <t>2015121</t>
  </si>
  <si>
    <t>3</t>
  </si>
  <si>
    <t>2015131</t>
  </si>
  <si>
    <t>2015151</t>
  </si>
  <si>
    <t>2015171</t>
  </si>
  <si>
    <t>FU</t>
  </si>
  <si>
    <t>2015181</t>
  </si>
  <si>
    <t>20151101</t>
  </si>
  <si>
    <t>Sfr</t>
  </si>
  <si>
    <t>20151111</t>
  </si>
  <si>
    <t>20151141</t>
  </si>
  <si>
    <t>SV</t>
  </si>
  <si>
    <t>20151151</t>
  </si>
  <si>
    <t>2015113</t>
  </si>
  <si>
    <t>NBV</t>
  </si>
  <si>
    <t>2015123</t>
  </si>
  <si>
    <t>2015133</t>
  </si>
  <si>
    <t>Mbsk</t>
  </si>
  <si>
    <t>2015153</t>
  </si>
  <si>
    <t>2015173</t>
  </si>
  <si>
    <t>2015183</t>
  </si>
  <si>
    <t>20151103</t>
  </si>
  <si>
    <t>20151113</t>
  </si>
  <si>
    <t>20151143</t>
  </si>
  <si>
    <t>Kulturens</t>
  </si>
  <si>
    <t>20151153</t>
  </si>
  <si>
    <t>2018211</t>
  </si>
  <si>
    <t>2018213</t>
  </si>
  <si>
    <t>2018221</t>
  </si>
  <si>
    <t>2018223</t>
  </si>
  <si>
    <t>2018231</t>
  </si>
  <si>
    <t>2018233</t>
  </si>
  <si>
    <t>2018239</t>
  </si>
  <si>
    <t>2018251</t>
  </si>
  <si>
    <t>2018253</t>
  </si>
  <si>
    <t>2018271</t>
  </si>
  <si>
    <t>2018273</t>
  </si>
  <si>
    <t>2018281</t>
  </si>
  <si>
    <t>2018283</t>
  </si>
  <si>
    <t>20182101</t>
  </si>
  <si>
    <t>20182103</t>
  </si>
  <si>
    <t>20182111</t>
  </si>
  <si>
    <t>20182113</t>
  </si>
  <si>
    <t>20182141</t>
  </si>
  <si>
    <t>20182143</t>
  </si>
  <si>
    <t>20182151</t>
  </si>
  <si>
    <t>2018311</t>
  </si>
  <si>
    <t>2018321</t>
  </si>
  <si>
    <t>2018331</t>
  </si>
  <si>
    <t>2018339</t>
  </si>
  <si>
    <t>2018351</t>
  </si>
  <si>
    <t>2018371</t>
  </si>
  <si>
    <t>2018381</t>
  </si>
  <si>
    <t>20183101</t>
  </si>
  <si>
    <t>20183111</t>
  </si>
  <si>
    <t>20183141</t>
  </si>
  <si>
    <t>20183151</t>
  </si>
  <si>
    <t>2017211</t>
  </si>
  <si>
    <t>2017213</t>
  </si>
  <si>
    <t>2017221</t>
  </si>
  <si>
    <t>2017223</t>
  </si>
  <si>
    <t>2017231</t>
  </si>
  <si>
    <t>9</t>
  </si>
  <si>
    <t>2017233</t>
  </si>
  <si>
    <t>2017251</t>
  </si>
  <si>
    <t>2017253</t>
  </si>
  <si>
    <t>2017271</t>
  </si>
  <si>
    <t>2017273</t>
  </si>
  <si>
    <t>2017281</t>
  </si>
  <si>
    <t>2017283</t>
  </si>
  <si>
    <t>20172101</t>
  </si>
  <si>
    <t>20172103</t>
  </si>
  <si>
    <t>20172111</t>
  </si>
  <si>
    <t>20172113</t>
  </si>
  <si>
    <t>20172141</t>
  </si>
  <si>
    <t>20172143</t>
  </si>
  <si>
    <t>20172151</t>
  </si>
  <si>
    <t>2017311</t>
  </si>
  <si>
    <t>2017321</t>
  </si>
  <si>
    <t>2017331</t>
  </si>
  <si>
    <t>2017351</t>
  </si>
  <si>
    <t>2017371</t>
  </si>
  <si>
    <t>2017381</t>
  </si>
  <si>
    <t>20173101</t>
  </si>
  <si>
    <t>20173111</t>
  </si>
  <si>
    <t>20173141</t>
  </si>
  <si>
    <t>20173151</t>
  </si>
  <si>
    <t>2018611</t>
  </si>
  <si>
    <t>6</t>
  </si>
  <si>
    <t>2018621</t>
  </si>
  <si>
    <t>2018631</t>
  </si>
  <si>
    <t>2018651</t>
  </si>
  <si>
    <t>2018671</t>
  </si>
  <si>
    <t>2018681</t>
  </si>
  <si>
    <t>20186101</t>
  </si>
  <si>
    <t>20186111</t>
  </si>
  <si>
    <t>20186141</t>
  </si>
  <si>
    <t>20186151</t>
  </si>
  <si>
    <t>2018613</t>
  </si>
  <si>
    <t>2018623</t>
  </si>
  <si>
    <t>2018633</t>
  </si>
  <si>
    <t>2018653</t>
  </si>
  <si>
    <t>2018673</t>
  </si>
  <si>
    <t>2018683</t>
  </si>
  <si>
    <t>20186103</t>
  </si>
  <si>
    <t>20186113</t>
  </si>
  <si>
    <t>20186143</t>
  </si>
  <si>
    <t>20186153</t>
  </si>
  <si>
    <t>2018711</t>
  </si>
  <si>
    <t>7</t>
  </si>
  <si>
    <t>2018721</t>
  </si>
  <si>
    <t>2018731</t>
  </si>
  <si>
    <t>2018751</t>
  </si>
  <si>
    <t>2018771</t>
  </si>
  <si>
    <t>2018781</t>
  </si>
  <si>
    <t>20187101</t>
  </si>
  <si>
    <t>20187111</t>
  </si>
  <si>
    <t>20187141</t>
  </si>
  <si>
    <t>20187151</t>
  </si>
  <si>
    <t>2018713</t>
  </si>
  <si>
    <t>2018723</t>
  </si>
  <si>
    <t>2018733</t>
  </si>
  <si>
    <t>2018753</t>
  </si>
  <si>
    <t>2018773</t>
  </si>
  <si>
    <t>2018783</t>
  </si>
  <si>
    <t>20187103</t>
  </si>
  <si>
    <t>20187113</t>
  </si>
  <si>
    <t>20187143</t>
  </si>
  <si>
    <t>20187153</t>
  </si>
  <si>
    <t>2019111</t>
  </si>
  <si>
    <t>2019121</t>
  </si>
  <si>
    <t>2019131</t>
  </si>
  <si>
    <t>2019151</t>
  </si>
  <si>
    <t>2019171</t>
  </si>
  <si>
    <t>2019181</t>
  </si>
  <si>
    <t>20191101</t>
  </si>
  <si>
    <t>20191111</t>
  </si>
  <si>
    <t>20191141</t>
  </si>
  <si>
    <t>20191151</t>
  </si>
  <si>
    <t>2019113</t>
  </si>
  <si>
    <t>2019123</t>
  </si>
  <si>
    <t>2019133</t>
  </si>
  <si>
    <t>2019153</t>
  </si>
  <si>
    <t>2019173</t>
  </si>
  <si>
    <t>2019183</t>
  </si>
  <si>
    <t>20191103</t>
  </si>
  <si>
    <t>20191113</t>
  </si>
  <si>
    <t>20191143</t>
  </si>
  <si>
    <t>20191153</t>
  </si>
  <si>
    <t>2019211</t>
  </si>
  <si>
    <t>2019213</t>
  </si>
  <si>
    <t>2019221</t>
  </si>
  <si>
    <t>2019223</t>
  </si>
  <si>
    <t>2019231</t>
  </si>
  <si>
    <t>2019233</t>
  </si>
  <si>
    <t>2019251</t>
  </si>
  <si>
    <t>2019253</t>
  </si>
  <si>
    <t>2019271</t>
  </si>
  <si>
    <t>2019273</t>
  </si>
  <si>
    <t>2019281</t>
  </si>
  <si>
    <t>2019283</t>
  </si>
  <si>
    <t>20192101</t>
  </si>
  <si>
    <t>20192103</t>
  </si>
  <si>
    <t>20192111</t>
  </si>
  <si>
    <t>20192113</t>
  </si>
  <si>
    <t>20192141</t>
  </si>
  <si>
    <t>20192143</t>
  </si>
  <si>
    <t>20192151</t>
  </si>
  <si>
    <t>20192153</t>
  </si>
  <si>
    <t>2019311</t>
  </si>
  <si>
    <t>2019321</t>
  </si>
  <si>
    <t>2019331</t>
  </si>
  <si>
    <t>2019351</t>
  </si>
  <si>
    <t>2019371</t>
  </si>
  <si>
    <t>2019381</t>
  </si>
  <si>
    <t>20193101</t>
  </si>
  <si>
    <t>20193111</t>
  </si>
  <si>
    <t>20193141</t>
  </si>
  <si>
    <t>20193151</t>
  </si>
  <si>
    <t>2019611</t>
  </si>
  <si>
    <t>2019621</t>
  </si>
  <si>
    <t>2019631</t>
  </si>
  <si>
    <t>2019651</t>
  </si>
  <si>
    <t>2019671</t>
  </si>
  <si>
    <t>2019681</t>
  </si>
  <si>
    <t>20196101</t>
  </si>
  <si>
    <t>20196111</t>
  </si>
  <si>
    <t>20196141</t>
  </si>
  <si>
    <t>20196151</t>
  </si>
  <si>
    <t>2019613</t>
  </si>
  <si>
    <t>2019623</t>
  </si>
  <si>
    <t>2019633</t>
  </si>
  <si>
    <t>2019653</t>
  </si>
  <si>
    <t>2019673</t>
  </si>
  <si>
    <t>2019683</t>
  </si>
  <si>
    <t>20196103</t>
  </si>
  <si>
    <t>20196113</t>
  </si>
  <si>
    <t>20196143</t>
  </si>
  <si>
    <t>20196153</t>
  </si>
  <si>
    <t>2020111</t>
  </si>
  <si>
    <t>2020121</t>
  </si>
  <si>
    <t>2020131</t>
  </si>
  <si>
    <t>2020151</t>
  </si>
  <si>
    <t>2020171</t>
  </si>
  <si>
    <t>2020181</t>
  </si>
  <si>
    <t>20201101</t>
  </si>
  <si>
    <t>20201111</t>
  </si>
  <si>
    <t>20201141</t>
  </si>
  <si>
    <t>20201151</t>
  </si>
  <si>
    <t>2020113</t>
  </si>
  <si>
    <t>2020123</t>
  </si>
  <si>
    <t>2020133</t>
  </si>
  <si>
    <t>2020153</t>
  </si>
  <si>
    <t>2020173</t>
  </si>
  <si>
    <t>2020183</t>
  </si>
  <si>
    <t>20201103</t>
  </si>
  <si>
    <t>20201113</t>
  </si>
  <si>
    <t>20201143</t>
  </si>
  <si>
    <t>20201153</t>
  </si>
  <si>
    <t>2020611</t>
  </si>
  <si>
    <t>2020621</t>
  </si>
  <si>
    <t>2020631</t>
  </si>
  <si>
    <t>2020651</t>
  </si>
  <si>
    <t>2020671</t>
  </si>
  <si>
    <t>2020681</t>
  </si>
  <si>
    <t>20206101</t>
  </si>
  <si>
    <t>20206111</t>
  </si>
  <si>
    <t>20206141</t>
  </si>
  <si>
    <t>20206151</t>
  </si>
  <si>
    <t>2020613</t>
  </si>
  <si>
    <t>2020623</t>
  </si>
  <si>
    <t>2020653</t>
  </si>
  <si>
    <t>2020673</t>
  </si>
  <si>
    <t>2020683</t>
  </si>
  <si>
    <t>20206103</t>
  </si>
  <si>
    <t>20206113</t>
  </si>
  <si>
    <t>20206153</t>
  </si>
  <si>
    <t>20201011</t>
  </si>
  <si>
    <t>10</t>
  </si>
  <si>
    <t>20201021</t>
  </si>
  <si>
    <t>20201031</t>
  </si>
  <si>
    <t>20201051</t>
  </si>
  <si>
    <t>20201071</t>
  </si>
  <si>
    <t>20201081</t>
  </si>
  <si>
    <t>202010101</t>
  </si>
  <si>
    <t>202010111</t>
  </si>
  <si>
    <t>202010141</t>
  </si>
  <si>
    <t>202010151</t>
  </si>
  <si>
    <t>20201013</t>
  </si>
  <si>
    <t>20201023</t>
  </si>
  <si>
    <t>20201053</t>
  </si>
  <si>
    <t>20201073</t>
  </si>
  <si>
    <t>202010113</t>
  </si>
  <si>
    <t>202010153</t>
  </si>
  <si>
    <t>11</t>
  </si>
  <si>
    <t>20201121</t>
  </si>
  <si>
    <t>20201131</t>
  </si>
  <si>
    <t>20201171</t>
  </si>
  <si>
    <t>20201181</t>
  </si>
  <si>
    <t>202011101</t>
  </si>
  <si>
    <t>202011111</t>
  </si>
  <si>
    <t>202011141</t>
  </si>
  <si>
    <t>2020211</t>
  </si>
  <si>
    <t>2020213</t>
  </si>
  <si>
    <t>2020221</t>
  </si>
  <si>
    <t>2020223</t>
  </si>
  <si>
    <t>2020231</t>
  </si>
  <si>
    <t>2020233</t>
  </si>
  <si>
    <t>2020251</t>
  </si>
  <si>
    <t>2020253</t>
  </si>
  <si>
    <t>2020271</t>
  </si>
  <si>
    <t>2020273</t>
  </si>
  <si>
    <t>2020281</t>
  </si>
  <si>
    <t>2020283</t>
  </si>
  <si>
    <t>20202101</t>
  </si>
  <si>
    <t>20202103</t>
  </si>
  <si>
    <t>20202111</t>
  </si>
  <si>
    <t>20202113</t>
  </si>
  <si>
    <t>20202141</t>
  </si>
  <si>
    <t>20202151</t>
  </si>
  <si>
    <t>20202153</t>
  </si>
  <si>
    <t>2020311</t>
  </si>
  <si>
    <t>2020321</t>
  </si>
  <si>
    <t>2020331</t>
  </si>
  <si>
    <t>2020351</t>
  </si>
  <si>
    <t>2020371</t>
  </si>
  <si>
    <t>2020381</t>
  </si>
  <si>
    <t>20203101</t>
  </si>
  <si>
    <t>20203111</t>
  </si>
  <si>
    <t>20203141</t>
  </si>
  <si>
    <t>20203151</t>
  </si>
  <si>
    <t>2021111</t>
  </si>
  <si>
    <t>2021121</t>
  </si>
  <si>
    <t>2021131</t>
  </si>
  <si>
    <t>2021151</t>
  </si>
  <si>
    <t>2021171</t>
  </si>
  <si>
    <t>2021181</t>
  </si>
  <si>
    <t>20211101</t>
  </si>
  <si>
    <t>20211111</t>
  </si>
  <si>
    <t>20211141</t>
  </si>
  <si>
    <t>20211151</t>
  </si>
  <si>
    <t>2021113</t>
  </si>
  <si>
    <t>2021123</t>
  </si>
  <si>
    <t>2021133</t>
  </si>
  <si>
    <t>2021153</t>
  </si>
  <si>
    <t>2021173</t>
  </si>
  <si>
    <t>2021183</t>
  </si>
  <si>
    <t>20211103</t>
  </si>
  <si>
    <t>20211113</t>
  </si>
  <si>
    <t>20211143</t>
  </si>
  <si>
    <t>20211153</t>
  </si>
  <si>
    <t>20211011</t>
  </si>
  <si>
    <t>20211021</t>
  </si>
  <si>
    <t>20211031</t>
  </si>
  <si>
    <t>20211051</t>
  </si>
  <si>
    <t>20211071</t>
  </si>
  <si>
    <t>20211081</t>
  </si>
  <si>
    <t>202110101</t>
  </si>
  <si>
    <t>202110111</t>
  </si>
  <si>
    <t>202110141</t>
  </si>
  <si>
    <t>20211013</t>
  </si>
  <si>
    <t>20211023</t>
  </si>
  <si>
    <t>20211033</t>
  </si>
  <si>
    <t>20211053</t>
  </si>
  <si>
    <t>20211073</t>
  </si>
  <si>
    <t>202110103</t>
  </si>
  <si>
    <t>202110113</t>
  </si>
  <si>
    <t>202110143</t>
  </si>
  <si>
    <t>202110153</t>
  </si>
  <si>
    <t>20211121</t>
  </si>
  <si>
    <t>20211131</t>
  </si>
  <si>
    <t>20211171</t>
  </si>
  <si>
    <t>202111101</t>
  </si>
  <si>
    <t>202111111</t>
  </si>
  <si>
    <t>202111141</t>
  </si>
  <si>
    <t>20211211</t>
  </si>
  <si>
    <t>20211221</t>
  </si>
  <si>
    <t>20211231</t>
  </si>
  <si>
    <t>20211251</t>
  </si>
  <si>
    <t>20211271</t>
  </si>
  <si>
    <t>20211281</t>
  </si>
  <si>
    <t>202112101</t>
  </si>
  <si>
    <t>202112111</t>
  </si>
  <si>
    <t>202112141</t>
  </si>
  <si>
    <t>202112151</t>
  </si>
  <si>
    <t>2021211</t>
  </si>
  <si>
    <t>ABF</t>
  </si>
  <si>
    <t>2021213</t>
  </si>
  <si>
    <t>2021221</t>
  </si>
  <si>
    <t>2021223</t>
  </si>
  <si>
    <t>2021231</t>
  </si>
  <si>
    <t>2021233</t>
  </si>
  <si>
    <t>2021251</t>
  </si>
  <si>
    <t>2021253</t>
  </si>
  <si>
    <t>2021271</t>
  </si>
  <si>
    <t>2021273</t>
  </si>
  <si>
    <t>2021281</t>
  </si>
  <si>
    <t>2021283</t>
  </si>
  <si>
    <t>20212101</t>
  </si>
  <si>
    <t>20212103</t>
  </si>
  <si>
    <t>20212111</t>
  </si>
  <si>
    <t>20212113</t>
  </si>
  <si>
    <t>20212141</t>
  </si>
  <si>
    <t>20212151</t>
  </si>
  <si>
    <t>2021311</t>
  </si>
  <si>
    <t>2021321</t>
  </si>
  <si>
    <t>2021331</t>
  </si>
  <si>
    <t>2021351</t>
  </si>
  <si>
    <t>2021371</t>
  </si>
  <si>
    <t>2021381</t>
  </si>
  <si>
    <t>20213101</t>
  </si>
  <si>
    <t>20213111</t>
  </si>
  <si>
    <t>20213141</t>
  </si>
  <si>
    <t>2022111</t>
  </si>
  <si>
    <t>2022121</t>
  </si>
  <si>
    <t>2022131</t>
  </si>
  <si>
    <t>2022151</t>
  </si>
  <si>
    <t>2022171</t>
  </si>
  <si>
    <t>2022181</t>
  </si>
  <si>
    <t>20221101</t>
  </si>
  <si>
    <t>20221111</t>
  </si>
  <si>
    <t>20221141</t>
  </si>
  <si>
    <t>20221151</t>
  </si>
  <si>
    <t>2022113</t>
  </si>
  <si>
    <t>2022123</t>
  </si>
  <si>
    <t>2022133</t>
  </si>
  <si>
    <t>2022153</t>
  </si>
  <si>
    <t>2022173</t>
  </si>
  <si>
    <t>2022183</t>
  </si>
  <si>
    <t>20221103</t>
  </si>
  <si>
    <t>20221113</t>
  </si>
  <si>
    <t>20221143</t>
  </si>
  <si>
    <t>20221153</t>
  </si>
  <si>
    <t>20221211</t>
  </si>
  <si>
    <t>20221221</t>
  </si>
  <si>
    <t>20221231</t>
  </si>
  <si>
    <t>20221251</t>
  </si>
  <si>
    <t>20221271</t>
  </si>
  <si>
    <t>20221281</t>
  </si>
  <si>
    <t>202212101</t>
  </si>
  <si>
    <t>202212111</t>
  </si>
  <si>
    <t>202212141</t>
  </si>
  <si>
    <t>2022211</t>
  </si>
  <si>
    <t>2022213</t>
  </si>
  <si>
    <t>2022221</t>
  </si>
  <si>
    <t>2022223</t>
  </si>
  <si>
    <t>2022231</t>
  </si>
  <si>
    <t>2022233</t>
  </si>
  <si>
    <t>2022251</t>
  </si>
  <si>
    <t>2022253</t>
  </si>
  <si>
    <t>2022271</t>
  </si>
  <si>
    <t>2022273</t>
  </si>
  <si>
    <t>2022281</t>
  </si>
  <si>
    <t>2022283</t>
  </si>
  <si>
    <t>20222101</t>
  </si>
  <si>
    <t>20222103</t>
  </si>
  <si>
    <t>20222111</t>
  </si>
  <si>
    <t>20222113</t>
  </si>
  <si>
    <t>20222141</t>
  </si>
  <si>
    <t>20222143</t>
  </si>
  <si>
    <t>20222151</t>
  </si>
  <si>
    <t>20222153</t>
  </si>
  <si>
    <t>2022311</t>
  </si>
  <si>
    <t>2022321</t>
  </si>
  <si>
    <t>2022331</t>
  </si>
  <si>
    <t>2022351</t>
  </si>
  <si>
    <t>2022371</t>
  </si>
  <si>
    <t>2022381</t>
  </si>
  <si>
    <t>20223101</t>
  </si>
  <si>
    <t>20223111</t>
  </si>
  <si>
    <t>20223141</t>
  </si>
  <si>
    <t>20221011</t>
  </si>
  <si>
    <t>20221021</t>
  </si>
  <si>
    <t>20221031</t>
  </si>
  <si>
    <t>202210141</t>
  </si>
  <si>
    <t>14</t>
  </si>
  <si>
    <t>202210151</t>
  </si>
  <si>
    <t>15</t>
  </si>
  <si>
    <t>202210101</t>
  </si>
  <si>
    <t>20221081</t>
  </si>
  <si>
    <t>202210111</t>
  </si>
  <si>
    <t>20221051</t>
  </si>
  <si>
    <t>5</t>
  </si>
  <si>
    <t>20221071</t>
  </si>
  <si>
    <t>20221013</t>
  </si>
  <si>
    <t>20221023</t>
  </si>
  <si>
    <t>20221033</t>
  </si>
  <si>
    <t>202210143</t>
  </si>
  <si>
    <t>202210153</t>
  </si>
  <si>
    <t>202210103</t>
  </si>
  <si>
    <t>20221083</t>
  </si>
  <si>
    <t>202210113</t>
  </si>
  <si>
    <t>20221053</t>
  </si>
  <si>
    <t>20221073</t>
  </si>
  <si>
    <t>2023111</t>
  </si>
  <si>
    <t>2023121</t>
  </si>
  <si>
    <t>2023131</t>
  </si>
  <si>
    <t>20231141</t>
  </si>
  <si>
    <t>20231151</t>
  </si>
  <si>
    <t>20231101</t>
  </si>
  <si>
    <t>2023181</t>
  </si>
  <si>
    <t>20231111</t>
  </si>
  <si>
    <t>2023151</t>
  </si>
  <si>
    <t>2023171</t>
  </si>
  <si>
    <t>2023113</t>
  </si>
  <si>
    <t>2023123</t>
  </si>
  <si>
    <t>2023133</t>
  </si>
  <si>
    <t>20231143</t>
  </si>
  <si>
    <t>20231153</t>
  </si>
  <si>
    <t>20231103</t>
  </si>
  <si>
    <t>2023183</t>
  </si>
  <si>
    <t>20231113</t>
  </si>
  <si>
    <t>2023153</t>
  </si>
  <si>
    <t>2023173</t>
  </si>
  <si>
    <t>20231011</t>
  </si>
  <si>
    <t>20231021</t>
  </si>
  <si>
    <t>20231031</t>
  </si>
  <si>
    <t>202310141</t>
  </si>
  <si>
    <t>202310151</t>
  </si>
  <si>
    <t>202310101</t>
  </si>
  <si>
    <t>20231081</t>
  </si>
  <si>
    <t>202310111</t>
  </si>
  <si>
    <t>20231051</t>
  </si>
  <si>
    <t>20231071</t>
  </si>
  <si>
    <t>20231013</t>
  </si>
  <si>
    <t>20231023</t>
  </si>
  <si>
    <t>20231033</t>
  </si>
  <si>
    <t>202310143</t>
  </si>
  <si>
    <t>202310153</t>
  </si>
  <si>
    <t>202310103</t>
  </si>
  <si>
    <t>20231083</t>
  </si>
  <si>
    <t>202310113</t>
  </si>
  <si>
    <t>20231053</t>
  </si>
  <si>
    <t>20231073</t>
  </si>
  <si>
    <t>2024111</t>
  </si>
  <si>
    <t>2024121</t>
  </si>
  <si>
    <t>2024131</t>
  </si>
  <si>
    <t>2024151</t>
  </si>
  <si>
    <t>2024171</t>
  </si>
  <si>
    <t>2024181</t>
  </si>
  <si>
    <t>8</t>
  </si>
  <si>
    <t>20241101</t>
  </si>
  <si>
    <t>20241111</t>
  </si>
  <si>
    <t>20241141</t>
  </si>
  <si>
    <t>2024113</t>
  </si>
  <si>
    <t>2024123</t>
  </si>
  <si>
    <t>2024133</t>
  </si>
  <si>
    <t>2024153</t>
  </si>
  <si>
    <t>2024173</t>
  </si>
  <si>
    <t>2024183</t>
  </si>
  <si>
    <t>20241103</t>
  </si>
  <si>
    <t>20241113</t>
  </si>
  <si>
    <t>20241143</t>
  </si>
  <si>
    <t>Studieförbundsnamn</t>
  </si>
  <si>
    <t>Lankom</t>
  </si>
  <si>
    <t>Ale</t>
  </si>
  <si>
    <t>1440</t>
  </si>
  <si>
    <t>Alingsås</t>
  </si>
  <si>
    <t>1489</t>
  </si>
  <si>
    <t>Alvesta</t>
  </si>
  <si>
    <t>0764</t>
  </si>
  <si>
    <t>Aneby</t>
  </si>
  <si>
    <t>0604</t>
  </si>
  <si>
    <t>Arboga</t>
  </si>
  <si>
    <t>1984</t>
  </si>
  <si>
    <t>Arjeplog</t>
  </si>
  <si>
    <t>2506</t>
  </si>
  <si>
    <t>Arvidsjaur</t>
  </si>
  <si>
    <t>2505</t>
  </si>
  <si>
    <t>Arvika</t>
  </si>
  <si>
    <t>1784</t>
  </si>
  <si>
    <t>Askersund</t>
  </si>
  <si>
    <t>1882</t>
  </si>
  <si>
    <t>Avesta</t>
  </si>
  <si>
    <t>2084</t>
  </si>
  <si>
    <t>Bengtsfors</t>
  </si>
  <si>
    <t>1460</t>
  </si>
  <si>
    <t>Berg</t>
  </si>
  <si>
    <t>2326</t>
  </si>
  <si>
    <t>Bjurholm</t>
  </si>
  <si>
    <t>2403</t>
  </si>
  <si>
    <t>Bjuv</t>
  </si>
  <si>
    <t>1260</t>
  </si>
  <si>
    <t>Boden</t>
  </si>
  <si>
    <t>2582</t>
  </si>
  <si>
    <t>Bollebygd</t>
  </si>
  <si>
    <t>1443</t>
  </si>
  <si>
    <t>Bollnäs</t>
  </si>
  <si>
    <t>2183</t>
  </si>
  <si>
    <t>Borgholm</t>
  </si>
  <si>
    <t>0885</t>
  </si>
  <si>
    <t>Borlänge</t>
  </si>
  <si>
    <t>2081</t>
  </si>
  <si>
    <t>Borås</t>
  </si>
  <si>
    <t>1490</t>
  </si>
  <si>
    <t>Botkyrka</t>
  </si>
  <si>
    <t>0127</t>
  </si>
  <si>
    <t>Boxholm</t>
  </si>
  <si>
    <t>0560</t>
  </si>
  <si>
    <t>Bromölla</t>
  </si>
  <si>
    <t>1272</t>
  </si>
  <si>
    <t>Bräcke</t>
  </si>
  <si>
    <t>2305</t>
  </si>
  <si>
    <t>Burlöv</t>
  </si>
  <si>
    <t>1231</t>
  </si>
  <si>
    <t>Båstad</t>
  </si>
  <si>
    <t>1278</t>
  </si>
  <si>
    <t>Dals-Ed</t>
  </si>
  <si>
    <t>1438</t>
  </si>
  <si>
    <t>Danderyd</t>
  </si>
  <si>
    <t>0162</t>
  </si>
  <si>
    <t>Degerfors</t>
  </si>
  <si>
    <t>1862</t>
  </si>
  <si>
    <t>Dorotea</t>
  </si>
  <si>
    <t>2425</t>
  </si>
  <si>
    <t>Eda</t>
  </si>
  <si>
    <t>1730</t>
  </si>
  <si>
    <t>Ekerö</t>
  </si>
  <si>
    <t>0125</t>
  </si>
  <si>
    <t>Eksjö</t>
  </si>
  <si>
    <t>0686</t>
  </si>
  <si>
    <t>Emmaboda</t>
  </si>
  <si>
    <t>0862</t>
  </si>
  <si>
    <t>Enköping</t>
  </si>
  <si>
    <t>0381</t>
  </si>
  <si>
    <t>Eskilstuna</t>
  </si>
  <si>
    <t>0484</t>
  </si>
  <si>
    <t>Eslöv</t>
  </si>
  <si>
    <t>1285</t>
  </si>
  <si>
    <t>Essunga</t>
  </si>
  <si>
    <t>1445</t>
  </si>
  <si>
    <t>Fagersta</t>
  </si>
  <si>
    <t>1982</t>
  </si>
  <si>
    <t>Falkenberg</t>
  </si>
  <si>
    <t>1382</t>
  </si>
  <si>
    <t>Falköping</t>
  </si>
  <si>
    <t>1499</t>
  </si>
  <si>
    <t>Falun</t>
  </si>
  <si>
    <t>2080</t>
  </si>
  <si>
    <t>Filipstad</t>
  </si>
  <si>
    <t>1782</t>
  </si>
  <si>
    <t>Finspång</t>
  </si>
  <si>
    <t>0562</t>
  </si>
  <si>
    <t>Flen</t>
  </si>
  <si>
    <t>0482</t>
  </si>
  <si>
    <t>Forshaga</t>
  </si>
  <si>
    <t>1763</t>
  </si>
  <si>
    <t>Färgelanda</t>
  </si>
  <si>
    <t>1439</t>
  </si>
  <si>
    <t>Gagnef</t>
  </si>
  <si>
    <t>2026</t>
  </si>
  <si>
    <t>Gislaved</t>
  </si>
  <si>
    <t>0662</t>
  </si>
  <si>
    <t>Gnesta</t>
  </si>
  <si>
    <t>0461</t>
  </si>
  <si>
    <t>Gnosjö</t>
  </si>
  <si>
    <t>0617</t>
  </si>
  <si>
    <t>Gotland</t>
  </si>
  <si>
    <t>0980</t>
  </si>
  <si>
    <t>Grums</t>
  </si>
  <si>
    <t>1764</t>
  </si>
  <si>
    <t>Grästorp</t>
  </si>
  <si>
    <t>1444</t>
  </si>
  <si>
    <t>Gullspång</t>
  </si>
  <si>
    <t>1447</t>
  </si>
  <si>
    <t>Gällivare</t>
  </si>
  <si>
    <t>2523</t>
  </si>
  <si>
    <t>Gävle</t>
  </si>
  <si>
    <t>2180</t>
  </si>
  <si>
    <t>Göteborg</t>
  </si>
  <si>
    <t>1480</t>
  </si>
  <si>
    <t>Götene</t>
  </si>
  <si>
    <t>1471</t>
  </si>
  <si>
    <t>Habo</t>
  </si>
  <si>
    <t>0643</t>
  </si>
  <si>
    <t>Hagfors</t>
  </si>
  <si>
    <t>1783</t>
  </si>
  <si>
    <t>Hallsberg</t>
  </si>
  <si>
    <t>1861</t>
  </si>
  <si>
    <t>Hallstahammar</t>
  </si>
  <si>
    <t>1961</t>
  </si>
  <si>
    <t>Halmstad</t>
  </si>
  <si>
    <t>1380</t>
  </si>
  <si>
    <t>Hammarö</t>
  </si>
  <si>
    <t>1761</t>
  </si>
  <si>
    <t>Haninge</t>
  </si>
  <si>
    <t>0136</t>
  </si>
  <si>
    <t>Haparanda</t>
  </si>
  <si>
    <t>2583</t>
  </si>
  <si>
    <t>Heby</t>
  </si>
  <si>
    <t>0331</t>
  </si>
  <si>
    <t>Hedemora</t>
  </si>
  <si>
    <t>2083</t>
  </si>
  <si>
    <t>Helsingborg</t>
  </si>
  <si>
    <t>1283</t>
  </si>
  <si>
    <t>Herrljunga</t>
  </si>
  <si>
    <t>1466</t>
  </si>
  <si>
    <t>Hjo</t>
  </si>
  <si>
    <t>1497</t>
  </si>
  <si>
    <t>Hofors</t>
  </si>
  <si>
    <t>2104</t>
  </si>
  <si>
    <t>Huddinge</t>
  </si>
  <si>
    <t>0126</t>
  </si>
  <si>
    <t>Hudiksvall</t>
  </si>
  <si>
    <t>2184</t>
  </si>
  <si>
    <t>Hultsfred</t>
  </si>
  <si>
    <t>0860</t>
  </si>
  <si>
    <t>Hylte</t>
  </si>
  <si>
    <t>1315</t>
  </si>
  <si>
    <t>Håbo</t>
  </si>
  <si>
    <t>0305</t>
  </si>
  <si>
    <t>Hällefors</t>
  </si>
  <si>
    <t>1863</t>
  </si>
  <si>
    <t>Härjedalen</t>
  </si>
  <si>
    <t>2361</t>
  </si>
  <si>
    <t>Härnösand</t>
  </si>
  <si>
    <t>2280</t>
  </si>
  <si>
    <t>Härryda</t>
  </si>
  <si>
    <t>1401</t>
  </si>
  <si>
    <t>Hässleholm</t>
  </si>
  <si>
    <t>1293</t>
  </si>
  <si>
    <t>Höganäs</t>
  </si>
  <si>
    <t>1284</t>
  </si>
  <si>
    <t>Högsby</t>
  </si>
  <si>
    <t>0821</t>
  </si>
  <si>
    <t>Hörby</t>
  </si>
  <si>
    <t>1266</t>
  </si>
  <si>
    <t>Höör</t>
  </si>
  <si>
    <t>1267</t>
  </si>
  <si>
    <t>Jokkmokk</t>
  </si>
  <si>
    <t>2510</t>
  </si>
  <si>
    <t>Järfälla</t>
  </si>
  <si>
    <t>0123</t>
  </si>
  <si>
    <t>Jönköping</t>
  </si>
  <si>
    <t>0680</t>
  </si>
  <si>
    <t>Kalix</t>
  </si>
  <si>
    <t>2514</t>
  </si>
  <si>
    <t>Kalmar</t>
  </si>
  <si>
    <t>0880</t>
  </si>
  <si>
    <t>Karlsborg</t>
  </si>
  <si>
    <t>1446</t>
  </si>
  <si>
    <t>Karlshamn</t>
  </si>
  <si>
    <t>1082</t>
  </si>
  <si>
    <t>Karlskoga</t>
  </si>
  <si>
    <t>1883</t>
  </si>
  <si>
    <t>Karlskrona</t>
  </si>
  <si>
    <t>1080</t>
  </si>
  <si>
    <t>Karlstad</t>
  </si>
  <si>
    <t>1780</t>
  </si>
  <si>
    <t>Katrineholm</t>
  </si>
  <si>
    <t>0483</t>
  </si>
  <si>
    <t>Kil</t>
  </si>
  <si>
    <t>1715</t>
  </si>
  <si>
    <t>Kinda</t>
  </si>
  <si>
    <t>0513</t>
  </si>
  <si>
    <t>Kiruna</t>
  </si>
  <si>
    <t>2584</t>
  </si>
  <si>
    <t>Klippan</t>
  </si>
  <si>
    <t>1276</t>
  </si>
  <si>
    <t>Knivsta</t>
  </si>
  <si>
    <t>0330</t>
  </si>
  <si>
    <t>Kramfors</t>
  </si>
  <si>
    <t>2282</t>
  </si>
  <si>
    <t>Kristianstad</t>
  </si>
  <si>
    <t>1290</t>
  </si>
  <si>
    <t>Kristinehamn</t>
  </si>
  <si>
    <t>1781</t>
  </si>
  <si>
    <t>Krokom</t>
  </si>
  <si>
    <t>2309</t>
  </si>
  <si>
    <t>Kumla</t>
  </si>
  <si>
    <t>1881</t>
  </si>
  <si>
    <t>Kungsbacka</t>
  </si>
  <si>
    <t>1384</t>
  </si>
  <si>
    <t>Kungsör</t>
  </si>
  <si>
    <t>1960</t>
  </si>
  <si>
    <t>Kungälv</t>
  </si>
  <si>
    <t>1482</t>
  </si>
  <si>
    <t>Kävlinge</t>
  </si>
  <si>
    <t>1261</t>
  </si>
  <si>
    <t>Köping</t>
  </si>
  <si>
    <t>1983</t>
  </si>
  <si>
    <t>Laholm</t>
  </si>
  <si>
    <t>1381</t>
  </si>
  <si>
    <t>Landskrona</t>
  </si>
  <si>
    <t>1282</t>
  </si>
  <si>
    <t>Laxå</t>
  </si>
  <si>
    <t>1860</t>
  </si>
  <si>
    <t>Lekeberg</t>
  </si>
  <si>
    <t>1814</t>
  </si>
  <si>
    <t>Leksand</t>
  </si>
  <si>
    <t>2029</t>
  </si>
  <si>
    <t>Lerum</t>
  </si>
  <si>
    <t>1441</t>
  </si>
  <si>
    <t>Lessebo</t>
  </si>
  <si>
    <t>0761</t>
  </si>
  <si>
    <t>Lidingö</t>
  </si>
  <si>
    <t>0186</t>
  </si>
  <si>
    <t>Lidköping</t>
  </si>
  <si>
    <t>1494</t>
  </si>
  <si>
    <t>Lilla Edet</t>
  </si>
  <si>
    <t>1462</t>
  </si>
  <si>
    <t>Lindesberg</t>
  </si>
  <si>
    <t>1885</t>
  </si>
  <si>
    <t>Linköping</t>
  </si>
  <si>
    <t>0580</t>
  </si>
  <si>
    <t>Ljungby</t>
  </si>
  <si>
    <t>0781</t>
  </si>
  <si>
    <t>Ljusdal</t>
  </si>
  <si>
    <t>2161</t>
  </si>
  <si>
    <t>Ljusnarsberg</t>
  </si>
  <si>
    <t>1864</t>
  </si>
  <si>
    <t>Lomma</t>
  </si>
  <si>
    <t>1262</t>
  </si>
  <si>
    <t>Ludvika</t>
  </si>
  <si>
    <t>2085</t>
  </si>
  <si>
    <t>Luleå</t>
  </si>
  <si>
    <t>2580</t>
  </si>
  <si>
    <t>Lund</t>
  </si>
  <si>
    <t>1281</t>
  </si>
  <si>
    <t>Lycksele</t>
  </si>
  <si>
    <t>2481</t>
  </si>
  <si>
    <t>Lysekil</t>
  </si>
  <si>
    <t>1484</t>
  </si>
  <si>
    <t>Malmö</t>
  </si>
  <si>
    <t>1280</t>
  </si>
  <si>
    <t>Malung-Sälen</t>
  </si>
  <si>
    <t>2023</t>
  </si>
  <si>
    <t>Malå</t>
  </si>
  <si>
    <t>2418</t>
  </si>
  <si>
    <t>Mariestad</t>
  </si>
  <si>
    <t>1493</t>
  </si>
  <si>
    <t>Mark</t>
  </si>
  <si>
    <t>1463</t>
  </si>
  <si>
    <t>Markaryd</t>
  </si>
  <si>
    <t>0767</t>
  </si>
  <si>
    <t>Mellerud</t>
  </si>
  <si>
    <t>1461</t>
  </si>
  <si>
    <t>Mjölby</t>
  </si>
  <si>
    <t>0586</t>
  </si>
  <si>
    <t>Mora</t>
  </si>
  <si>
    <t>2062</t>
  </si>
  <si>
    <t>Motala</t>
  </si>
  <si>
    <t>0583</t>
  </si>
  <si>
    <t>Mullsjö</t>
  </si>
  <si>
    <t>0642</t>
  </si>
  <si>
    <t>Munkedal</t>
  </si>
  <si>
    <t>1430</t>
  </si>
  <si>
    <t>Munkfors</t>
  </si>
  <si>
    <t>1762</t>
  </si>
  <si>
    <t>Mölndal</t>
  </si>
  <si>
    <t>1481</t>
  </si>
  <si>
    <t>Mönsterås</t>
  </si>
  <si>
    <t>0861</t>
  </si>
  <si>
    <t>Mörbylånga</t>
  </si>
  <si>
    <t>0840</t>
  </si>
  <si>
    <t>Nacka</t>
  </si>
  <si>
    <t>0182</t>
  </si>
  <si>
    <t>Nora</t>
  </si>
  <si>
    <t>1884</t>
  </si>
  <si>
    <t>Norberg</t>
  </si>
  <si>
    <t>1962</t>
  </si>
  <si>
    <t>Nordanstig</t>
  </si>
  <si>
    <t>2132</t>
  </si>
  <si>
    <t>Nordmaling</t>
  </si>
  <si>
    <t>2401</t>
  </si>
  <si>
    <t>Norrköping</t>
  </si>
  <si>
    <t>0581</t>
  </si>
  <si>
    <t>Norrtälje</t>
  </si>
  <si>
    <t>0188</t>
  </si>
  <si>
    <t>Norsjö</t>
  </si>
  <si>
    <t>2417</t>
  </si>
  <si>
    <t>Nybro</t>
  </si>
  <si>
    <t>0881</t>
  </si>
  <si>
    <t>Nykvarn</t>
  </si>
  <si>
    <t>0140</t>
  </si>
  <si>
    <t>Nyköping</t>
  </si>
  <si>
    <t>0480</t>
  </si>
  <si>
    <t>Nynäshamn</t>
  </si>
  <si>
    <t>0192</t>
  </si>
  <si>
    <t>Nässjö</t>
  </si>
  <si>
    <t>0682</t>
  </si>
  <si>
    <t>Ockelbo</t>
  </si>
  <si>
    <t>2101</t>
  </si>
  <si>
    <t>Olofström</t>
  </si>
  <si>
    <t>1060</t>
  </si>
  <si>
    <t>Orsa</t>
  </si>
  <si>
    <t>2034</t>
  </si>
  <si>
    <t>Orust</t>
  </si>
  <si>
    <t>1421</t>
  </si>
  <si>
    <t>Osby</t>
  </si>
  <si>
    <t>1273</t>
  </si>
  <si>
    <t>Oskarshamn</t>
  </si>
  <si>
    <t>0882</t>
  </si>
  <si>
    <t>Ovanåker</t>
  </si>
  <si>
    <t>2121</t>
  </si>
  <si>
    <t>Oxelösund</t>
  </si>
  <si>
    <t>0481</t>
  </si>
  <si>
    <t>Pajala</t>
  </si>
  <si>
    <t>2521</t>
  </si>
  <si>
    <t>Partille</t>
  </si>
  <si>
    <t>1402</t>
  </si>
  <si>
    <t>Perstorp</t>
  </si>
  <si>
    <t>1275</t>
  </si>
  <si>
    <t>Piteå</t>
  </si>
  <si>
    <t>2581</t>
  </si>
  <si>
    <t>Ragunda</t>
  </si>
  <si>
    <t>2303</t>
  </si>
  <si>
    <t>Robertsfors</t>
  </si>
  <si>
    <t>2409</t>
  </si>
  <si>
    <t>Ronneby</t>
  </si>
  <si>
    <t>1081</t>
  </si>
  <si>
    <t>Rättvik</t>
  </si>
  <si>
    <t>2031</t>
  </si>
  <si>
    <t>Sala</t>
  </si>
  <si>
    <t>1981</t>
  </si>
  <si>
    <t>Salem</t>
  </si>
  <si>
    <t>0128</t>
  </si>
  <si>
    <t>Sandviken</t>
  </si>
  <si>
    <t>2181</t>
  </si>
  <si>
    <t>Sigtuna</t>
  </si>
  <si>
    <t>0191</t>
  </si>
  <si>
    <t>Simrishamn</t>
  </si>
  <si>
    <t>1291</t>
  </si>
  <si>
    <t>Sjöbo</t>
  </si>
  <si>
    <t>1265</t>
  </si>
  <si>
    <t>Skara</t>
  </si>
  <si>
    <t>1495</t>
  </si>
  <si>
    <t>Skellefteå</t>
  </si>
  <si>
    <t>2482</t>
  </si>
  <si>
    <t>Skinnskatteberg</t>
  </si>
  <si>
    <t>1904</t>
  </si>
  <si>
    <t>Skurup</t>
  </si>
  <si>
    <t>1264</t>
  </si>
  <si>
    <t>Skövde</t>
  </si>
  <si>
    <t>1496</t>
  </si>
  <si>
    <t>Smedjebacken</t>
  </si>
  <si>
    <t>2061</t>
  </si>
  <si>
    <t>Sollefteå</t>
  </si>
  <si>
    <t>2283</t>
  </si>
  <si>
    <t>Sollentuna</t>
  </si>
  <si>
    <t>0163</t>
  </si>
  <si>
    <t>Solna</t>
  </si>
  <si>
    <t>0184</t>
  </si>
  <si>
    <t>Sorsele</t>
  </si>
  <si>
    <t>2422</t>
  </si>
  <si>
    <t>Sotenäs</t>
  </si>
  <si>
    <t>1427</t>
  </si>
  <si>
    <t>Staffanstorp</t>
  </si>
  <si>
    <t>1230</t>
  </si>
  <si>
    <t>Stenungsund</t>
  </si>
  <si>
    <t>1415</t>
  </si>
  <si>
    <t>Stockholm</t>
  </si>
  <si>
    <t>0180</t>
  </si>
  <si>
    <t>Storfors</t>
  </si>
  <si>
    <t>1760</t>
  </si>
  <si>
    <t>Storuman</t>
  </si>
  <si>
    <t>2421</t>
  </si>
  <si>
    <t>Strängnäs</t>
  </si>
  <si>
    <t>0486</t>
  </si>
  <si>
    <t>Strömstad</t>
  </si>
  <si>
    <t>1486</t>
  </si>
  <si>
    <t>Strömsund</t>
  </si>
  <si>
    <t>2313</t>
  </si>
  <si>
    <t>Sundbyberg</t>
  </si>
  <si>
    <t>0183</t>
  </si>
  <si>
    <t>Sundsvall</t>
  </si>
  <si>
    <t>2281</t>
  </si>
  <si>
    <t>Sunne</t>
  </si>
  <si>
    <t>1766</t>
  </si>
  <si>
    <t>Surahammar</t>
  </si>
  <si>
    <t>1907</t>
  </si>
  <si>
    <t>Svalöv</t>
  </si>
  <si>
    <t>1214</t>
  </si>
  <si>
    <t>Svedala</t>
  </si>
  <si>
    <t>1263</t>
  </si>
  <si>
    <t>Svenljunga</t>
  </si>
  <si>
    <t>1465</t>
  </si>
  <si>
    <t>Säffle</t>
  </si>
  <si>
    <t>1785</t>
  </si>
  <si>
    <t>Säter</t>
  </si>
  <si>
    <t>2082</t>
  </si>
  <si>
    <t>Sävsjö</t>
  </si>
  <si>
    <t>0684</t>
  </si>
  <si>
    <t>Söderhamn</t>
  </si>
  <si>
    <t>2182</t>
  </si>
  <si>
    <t>Söderköping</t>
  </si>
  <si>
    <t>0582</t>
  </si>
  <si>
    <t>Södertälje</t>
  </si>
  <si>
    <t>0181</t>
  </si>
  <si>
    <t>Sölvesborg</t>
  </si>
  <si>
    <t>1083</t>
  </si>
  <si>
    <t>Tanum</t>
  </si>
  <si>
    <t>1435</t>
  </si>
  <si>
    <t>Tibro</t>
  </si>
  <si>
    <t>1472</t>
  </si>
  <si>
    <t>Tidaholm</t>
  </si>
  <si>
    <t>1498</t>
  </si>
  <si>
    <t>Tierp</t>
  </si>
  <si>
    <t>0360</t>
  </si>
  <si>
    <t>Timrå</t>
  </si>
  <si>
    <t>2262</t>
  </si>
  <si>
    <t>Tingsryd</t>
  </si>
  <si>
    <t>0763</t>
  </si>
  <si>
    <t>Tjörn</t>
  </si>
  <si>
    <t>1419</t>
  </si>
  <si>
    <t>Tomelilla</t>
  </si>
  <si>
    <t>1270</t>
  </si>
  <si>
    <t>Torsby</t>
  </si>
  <si>
    <t>1737</t>
  </si>
  <si>
    <t>Torsås</t>
  </si>
  <si>
    <t>0834</t>
  </si>
  <si>
    <t>Tranemo</t>
  </si>
  <si>
    <t>1452</t>
  </si>
  <si>
    <t>Tranås</t>
  </si>
  <si>
    <t>0687</t>
  </si>
  <si>
    <t>Trelleborg</t>
  </si>
  <si>
    <t>1287</t>
  </si>
  <si>
    <t>Trollhättan</t>
  </si>
  <si>
    <t>1488</t>
  </si>
  <si>
    <t>Trosa</t>
  </si>
  <si>
    <t>0488</t>
  </si>
  <si>
    <t>Tyresö</t>
  </si>
  <si>
    <t>0138</t>
  </si>
  <si>
    <t>Täby</t>
  </si>
  <si>
    <t>0160</t>
  </si>
  <si>
    <t>Töreboda</t>
  </si>
  <si>
    <t>1473</t>
  </si>
  <si>
    <t>Uddevalla</t>
  </si>
  <si>
    <t>1485</t>
  </si>
  <si>
    <t>Ulricehamn</t>
  </si>
  <si>
    <t>1491</t>
  </si>
  <si>
    <t>Umeå</t>
  </si>
  <si>
    <t>2480</t>
  </si>
  <si>
    <t>Upplands-Bro</t>
  </si>
  <si>
    <t>0139</t>
  </si>
  <si>
    <t>Upplands-Väsby</t>
  </si>
  <si>
    <t>0114</t>
  </si>
  <si>
    <t>Uppsala</t>
  </si>
  <si>
    <t>0380</t>
  </si>
  <si>
    <t>Uppvidinge</t>
  </si>
  <si>
    <t>0760</t>
  </si>
  <si>
    <t>Vadstena</t>
  </si>
  <si>
    <t>0584</t>
  </si>
  <si>
    <t>Vaggeryd</t>
  </si>
  <si>
    <t>0665</t>
  </si>
  <si>
    <t>Valdemarsvik</t>
  </si>
  <si>
    <t>0563</t>
  </si>
  <si>
    <t>Vallentuna</t>
  </si>
  <si>
    <t>0115</t>
  </si>
  <si>
    <t>Vansbro</t>
  </si>
  <si>
    <t>2021</t>
  </si>
  <si>
    <t>Vara</t>
  </si>
  <si>
    <t>1470</t>
  </si>
  <si>
    <t>Varberg</t>
  </si>
  <si>
    <t>1383</t>
  </si>
  <si>
    <t>Vaxholm</t>
  </si>
  <si>
    <t>0187</t>
  </si>
  <si>
    <t>Vellinge</t>
  </si>
  <si>
    <t>1233</t>
  </si>
  <si>
    <t>Vetlanda</t>
  </si>
  <si>
    <t>0685</t>
  </si>
  <si>
    <t>Vilhelmina</t>
  </si>
  <si>
    <t>2462</t>
  </si>
  <si>
    <t>Vimmerby</t>
  </si>
  <si>
    <t>0884</t>
  </si>
  <si>
    <t>Vindeln</t>
  </si>
  <si>
    <t>2404</t>
  </si>
  <si>
    <t>Vingåker</t>
  </si>
  <si>
    <t>0428</t>
  </si>
  <si>
    <t>Vårgårda</t>
  </si>
  <si>
    <t>1442</t>
  </si>
  <si>
    <t>Vänersborg</t>
  </si>
  <si>
    <t>1487</t>
  </si>
  <si>
    <t>Vännäs</t>
  </si>
  <si>
    <t>2460</t>
  </si>
  <si>
    <t>Värmdö</t>
  </si>
  <si>
    <t>0120</t>
  </si>
  <si>
    <t>Värnamo</t>
  </si>
  <si>
    <t>0683</t>
  </si>
  <si>
    <t>Västervik</t>
  </si>
  <si>
    <t>0883</t>
  </si>
  <si>
    <t>Västerås</t>
  </si>
  <si>
    <t>1980</t>
  </si>
  <si>
    <t>Växjö</t>
  </si>
  <si>
    <t>0780</t>
  </si>
  <si>
    <t>Ydre</t>
  </si>
  <si>
    <t>0512</t>
  </si>
  <si>
    <t>Ystad</t>
  </si>
  <si>
    <t>1286</t>
  </si>
  <si>
    <t>Åmål</t>
  </si>
  <si>
    <t>1492</t>
  </si>
  <si>
    <t>Ånge</t>
  </si>
  <si>
    <t>2260</t>
  </si>
  <si>
    <t>Åre</t>
  </si>
  <si>
    <t>2321</t>
  </si>
  <si>
    <t>Årjäng</t>
  </si>
  <si>
    <t>1765</t>
  </si>
  <si>
    <t>Åsele</t>
  </si>
  <si>
    <t>2463</t>
  </si>
  <si>
    <t>Åstorp</t>
  </si>
  <si>
    <t>1277</t>
  </si>
  <si>
    <t>Åtvidaberg</t>
  </si>
  <si>
    <t>0561</t>
  </si>
  <si>
    <t>Älmhult</t>
  </si>
  <si>
    <t>0765</t>
  </si>
  <si>
    <t>Älvdalen</t>
  </si>
  <si>
    <t>2039</t>
  </si>
  <si>
    <t>Älvkarleby</t>
  </si>
  <si>
    <t>0319</t>
  </si>
  <si>
    <t>Älvsbyn</t>
  </si>
  <si>
    <t>2560</t>
  </si>
  <si>
    <t>Ängelholm</t>
  </si>
  <si>
    <t>1292</t>
  </si>
  <si>
    <t>Öckerö</t>
  </si>
  <si>
    <t>1407</t>
  </si>
  <si>
    <t>Ödeshög</t>
  </si>
  <si>
    <t>0509</t>
  </si>
  <si>
    <t>Örebro</t>
  </si>
  <si>
    <t>1880</t>
  </si>
  <si>
    <t>Örkelljunga</t>
  </si>
  <si>
    <t>1257</t>
  </si>
  <si>
    <t>Örnsköldsvik</t>
  </si>
  <si>
    <t>2284</t>
  </si>
  <si>
    <t>Östersund</t>
  </si>
  <si>
    <t>2380</t>
  </si>
  <si>
    <t>Österåker</t>
  </si>
  <si>
    <t>0117</t>
  </si>
  <si>
    <t>Östhammar</t>
  </si>
  <si>
    <t>0382</t>
  </si>
  <si>
    <t>Östra Göinge</t>
  </si>
  <si>
    <t>1256</t>
  </si>
  <si>
    <t>Överkalix</t>
  </si>
  <si>
    <t>2513</t>
  </si>
  <si>
    <t>Övertorneå</t>
  </si>
  <si>
    <t>2518</t>
  </si>
  <si>
    <t>Typ av åtgärd</t>
  </si>
  <si>
    <t>Reducering</t>
  </si>
  <si>
    <t>Just.typ.Nr</t>
  </si>
  <si>
    <t>Justeringstyp</t>
  </si>
  <si>
    <t>Justeringstyp2</t>
  </si>
  <si>
    <t>4Intern kontroll</t>
  </si>
  <si>
    <t>Efterkontroll</t>
  </si>
  <si>
    <t>Granskning</t>
  </si>
  <si>
    <t xml:space="preserve">Siffran har inte någon betydelse enl Carro, det går bra med t ex 6 för en ny typ av justering som granskning blir. </t>
  </si>
  <si>
    <t>ArrtypsNr</t>
  </si>
  <si>
    <t>Tids intervall för bidragsutbetalning:</t>
  </si>
  <si>
    <t>Folkbildning</t>
  </si>
  <si>
    <t>Löpande</t>
  </si>
  <si>
    <t>Vform</t>
  </si>
  <si>
    <t>Studiecirkel i kursform from 2024</t>
  </si>
  <si>
    <t xml:space="preserve">Förslag är att göra en egen kolumn i mallen där man får ange om det är vanlig studiecirkel eller studiecirkel i kursform. </t>
  </si>
  <si>
    <t>Verksamhet</t>
  </si>
  <si>
    <t xml:space="preserve">Ta ej bort cellerna A9 till A10 då de ingår i en rullista i kolumn P, fliken Justeringsmall som är baserat på villkor. </t>
  </si>
  <si>
    <t>Studiecirkel i kursform</t>
  </si>
  <si>
    <t>Grå celler har rullista med alternativ, välj det som är korrekt</t>
  </si>
  <si>
    <t>Antal arrangemang som stryks ska markeras även om det enligt er egen uppfattning inte påverkar eventuellt återkrav. I kolum (K) där valet Antal arrangemang görs finns en rullista med valen 0 (inget arrangemang ska rättas) eller -1, enligt principen ovan dvs en rättning per rad.</t>
  </si>
  <si>
    <t>Rättelse av inrapporterad verksamhet görs samlat i denna mall som ska sändas in via e-tjänsten "Rättelser studieförbundsverksamhet" i Folkbildningsrådets statsbidragsportal.</t>
  </si>
  <si>
    <t>Arbetarnas Bildningsförbund (ABF)</t>
  </si>
  <si>
    <t>Studieförbundet Bilda</t>
  </si>
  <si>
    <t>Nykterhetsrörelsens bildningsverksamhet (NBV)</t>
  </si>
  <si>
    <t>Sensus studieförbund</t>
  </si>
  <si>
    <t>Internkontroll</t>
  </si>
  <si>
    <t>2025111</t>
  </si>
  <si>
    <t>2025121</t>
  </si>
  <si>
    <t>2025131</t>
  </si>
  <si>
    <t>2025151</t>
  </si>
  <si>
    <t>2025181</t>
  </si>
  <si>
    <t>20251101</t>
  </si>
  <si>
    <t>20251111</t>
  </si>
  <si>
    <t>2025113</t>
  </si>
  <si>
    <t>2025123</t>
  </si>
  <si>
    <t>2025133</t>
  </si>
  <si>
    <t>2025153</t>
  </si>
  <si>
    <t>2025173</t>
  </si>
  <si>
    <t>2025183</t>
  </si>
  <si>
    <t>20251103</t>
  </si>
  <si>
    <t>20251113</t>
  </si>
  <si>
    <t>2025171</t>
  </si>
  <si>
    <t>Kommentarer</t>
  </si>
  <si>
    <t>I de fall statsbidrag har använt felaktigt för ett arrangemang anges det i fältet kommentarer med summa och anledning.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</si>
</sst>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_(* #,##0.00_);_(* \(#,##0.00\);_(* &quot;-&quot;??_);_(@_)"/>
    <numFmt numFmtId="166" formatCode="0.00000%"/>
  </numFmts>
  <fonts count="28" x14ac:knownFonts="1">
    <font>
      <sz val="11"/>
      <color theme="1"/>
      <name val="Aaux Next Medium"/>
      <family val="2"/>
      <scheme val="minor"/>
    </font>
    <font>
      <sz val="11"/>
      <color theme="1"/>
      <name val="Aaux Next Medium"/>
      <family val="2"/>
      <scheme val="minor"/>
    </font>
    <font>
      <sz val="11"/>
      <color rgb="FFFF0000"/>
      <name val="Aaux Next Medium"/>
      <family val="2"/>
      <scheme val="minor"/>
    </font>
    <font>
      <b/>
      <sz val="11"/>
      <color theme="1"/>
      <name val="Aaux Next Medium"/>
      <family val="2"/>
      <scheme val="minor"/>
    </font>
    <font>
      <b/>
      <sz val="11"/>
      <color rgb="FF000000"/>
      <name val="Aaux Next Medium"/>
    </font>
    <font>
      <sz val="11"/>
      <name val="Aaux Next Medium"/>
      <family val="2"/>
      <scheme val="minor"/>
    </font>
    <font>
      <sz val="11"/>
      <color rgb="FF00B050"/>
      <name val="Aaux Next Medium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b/>
      <sz val="11"/>
      <color rgb="FFFF0000"/>
      <name val="Aaux Next Medium"/>
      <family val="2"/>
      <scheme val="minor"/>
    </font>
    <font>
      <sz val="10"/>
      <color theme="1"/>
      <name val="Aaux Next Medium"/>
      <family val="2"/>
      <scheme val="minor"/>
    </font>
    <font>
      <b/>
      <sz val="10"/>
      <color theme="1"/>
      <name val="Aaux Next Medium"/>
      <family val="2"/>
      <scheme val="minor"/>
    </font>
    <font>
      <b/>
      <sz val="13"/>
      <color theme="3"/>
      <name val="Aaux Next Medium"/>
      <family val="2"/>
      <scheme val="minor"/>
    </font>
    <font>
      <b/>
      <sz val="11"/>
      <color theme="3"/>
      <name val="Aaux Next Medium"/>
      <family val="2"/>
      <scheme val="minor"/>
    </font>
    <font>
      <sz val="8.5"/>
      <color theme="1"/>
      <name val="Aaux Next Medium"/>
      <family val="2"/>
      <scheme val="minor"/>
    </font>
    <font>
      <b/>
      <sz val="12"/>
      <color theme="4"/>
      <name val="Aaux Next Medium"/>
      <family val="2"/>
      <scheme val="minor"/>
    </font>
    <font>
      <sz val="10"/>
      <color theme="1"/>
      <name val="Aaux Next Medium"/>
      <scheme val="minor"/>
    </font>
    <font>
      <sz val="8"/>
      <name val="Aaux Next Medium"/>
      <family val="2"/>
      <scheme val="minor"/>
    </font>
    <font>
      <b/>
      <sz val="11"/>
      <color theme="1"/>
      <name val="Aaux Next Medium"/>
    </font>
    <font>
      <sz val="11"/>
      <color theme="1"/>
      <name val="Aaux Next Medium"/>
    </font>
    <font>
      <sz val="11"/>
      <color rgb="FFFF0000"/>
      <name val="Aaux Next Medium"/>
    </font>
    <font>
      <sz val="11"/>
      <name val="Aaux Next Medium"/>
    </font>
    <font>
      <sz val="10"/>
      <name val="Aaux Next Medium"/>
      <scheme val="minor"/>
    </font>
    <font>
      <sz val="10"/>
      <color rgb="FF000000"/>
      <name val="Aaux Next Medium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9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" fillId="0" borderId="0"/>
    <xf numFmtId="0" fontId="16" fillId="0" borderId="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Alignment="0" applyProtection="0"/>
    <xf numFmtId="0" fontId="18" fillId="0" borderId="0" applyNumberFormat="0" applyFill="0" applyAlignment="0" applyProtection="0"/>
  </cellStyleXfs>
  <cellXfs count="110">
    <xf numFmtId="0" fontId="0" fillId="0" borderId="0" xfId="0"/>
    <xf numFmtId="0" fontId="4" fillId="3" borderId="0" xfId="0" applyFont="1" applyFill="1" applyAlignment="1">
      <alignment vertical="center"/>
    </xf>
    <xf numFmtId="0" fontId="3" fillId="4" borderId="0" xfId="0" applyFont="1" applyFill="1" applyAlignment="1">
      <alignment horizontal="left"/>
    </xf>
    <xf numFmtId="0" fontId="3" fillId="0" borderId="0" xfId="0" applyFont="1"/>
    <xf numFmtId="0" fontId="3" fillId="4" borderId="0" xfId="0" applyFont="1" applyFill="1"/>
    <xf numFmtId="0" fontId="8" fillId="5" borderId="2" xfId="2" applyFont="1" applyFill="1" applyBorder="1" applyAlignment="1">
      <alignment horizontal="center"/>
    </xf>
    <xf numFmtId="0" fontId="8" fillId="0" borderId="3" xfId="2" applyFont="1" applyBorder="1" applyAlignment="1">
      <alignment wrapText="1"/>
    </xf>
    <xf numFmtId="0" fontId="10" fillId="0" borderId="0" xfId="3" applyFont="1"/>
    <xf numFmtId="49" fontId="10" fillId="0" borderId="0" xfId="3" applyNumberFormat="1" applyFont="1"/>
    <xf numFmtId="49" fontId="10" fillId="0" borderId="0" xfId="3" applyNumberFormat="1" applyFont="1" applyAlignment="1">
      <alignment horizontal="left"/>
    </xf>
    <xf numFmtId="0" fontId="10" fillId="0" borderId="0" xfId="3" applyFont="1" applyAlignment="1">
      <alignment horizontal="left"/>
    </xf>
    <xf numFmtId="9" fontId="10" fillId="0" borderId="0" xfId="1" applyFont="1" applyAlignment="1">
      <alignment horizontal="left" vertical="top"/>
    </xf>
    <xf numFmtId="0" fontId="11" fillId="0" borderId="0" xfId="3" applyFont="1"/>
    <xf numFmtId="0" fontId="9" fillId="7" borderId="5" xfId="3" applyFill="1" applyBorder="1"/>
    <xf numFmtId="164" fontId="9" fillId="0" borderId="0" xfId="3" applyNumberFormat="1" applyAlignment="1">
      <alignment horizontal="left"/>
    </xf>
    <xf numFmtId="49" fontId="9" fillId="0" borderId="0" xfId="3" applyNumberFormat="1" applyAlignment="1">
      <alignment horizontal="left"/>
    </xf>
    <xf numFmtId="0" fontId="9" fillId="0" borderId="0" xfId="3" applyAlignment="1">
      <alignment horizontal="left"/>
    </xf>
    <xf numFmtId="0" fontId="9" fillId="0" borderId="0" xfId="3"/>
    <xf numFmtId="9" fontId="9" fillId="0" borderId="0" xfId="1" applyFont="1" applyAlignment="1">
      <alignment horizontal="right" vertical="top"/>
    </xf>
    <xf numFmtId="0" fontId="9" fillId="0" borderId="5" xfId="3" applyBorder="1"/>
    <xf numFmtId="9" fontId="9" fillId="0" borderId="0" xfId="1" applyFont="1"/>
    <xf numFmtId="3" fontId="9" fillId="0" borderId="0" xfId="3" applyNumberFormat="1"/>
    <xf numFmtId="0" fontId="9" fillId="7" borderId="5" xfId="4" applyNumberFormat="1" applyFont="1" applyFill="1" applyBorder="1"/>
    <xf numFmtId="49" fontId="9" fillId="0" borderId="0" xfId="4" applyNumberFormat="1" applyFont="1" applyAlignment="1">
      <alignment horizontal="left"/>
    </xf>
    <xf numFmtId="0" fontId="9" fillId="0" borderId="0" xfId="4" applyNumberFormat="1" applyFont="1"/>
    <xf numFmtId="166" fontId="9" fillId="0" borderId="0" xfId="5" applyNumberFormat="1" applyFont="1" applyAlignment="1">
      <alignment horizontal="right" vertical="top"/>
    </xf>
    <xf numFmtId="9" fontId="9" fillId="0" borderId="0" xfId="4" applyNumberFormat="1" applyFont="1"/>
    <xf numFmtId="0" fontId="9" fillId="0" borderId="5" xfId="4" applyNumberFormat="1" applyFont="1" applyBorder="1"/>
    <xf numFmtId="49" fontId="9" fillId="0" borderId="0" xfId="4" applyNumberFormat="1" applyFont="1" applyBorder="1" applyAlignment="1">
      <alignment horizontal="left"/>
    </xf>
    <xf numFmtId="0" fontId="9" fillId="0" borderId="0" xfId="4" applyNumberFormat="1" applyFont="1" applyBorder="1"/>
    <xf numFmtId="2" fontId="9" fillId="0" borderId="0" xfId="4" applyNumberFormat="1" applyFont="1" applyAlignment="1">
      <alignment horizontal="left"/>
    </xf>
    <xf numFmtId="0" fontId="9" fillId="0" borderId="0" xfId="3" quotePrefix="1" applyAlignment="1">
      <alignment horizontal="left"/>
    </xf>
    <xf numFmtId="49" fontId="9" fillId="0" borderId="0" xfId="4" quotePrefix="1" applyNumberFormat="1" applyFont="1" applyAlignment="1">
      <alignment horizontal="left"/>
    </xf>
    <xf numFmtId="49" fontId="9" fillId="0" borderId="0" xfId="4" quotePrefix="1" applyNumberFormat="1" applyFont="1" applyBorder="1" applyAlignment="1">
      <alignment horizontal="left"/>
    </xf>
    <xf numFmtId="2" fontId="9" fillId="0" borderId="0" xfId="4" applyNumberFormat="1" applyFont="1" applyBorder="1" applyAlignment="1">
      <alignment horizontal="left"/>
    </xf>
    <xf numFmtId="49" fontId="9" fillId="0" borderId="0" xfId="3" quotePrefix="1" applyNumberFormat="1" applyAlignment="1">
      <alignment horizontal="left"/>
    </xf>
    <xf numFmtId="9" fontId="9" fillId="0" borderId="0" xfId="4" applyNumberFormat="1" applyFont="1" applyAlignment="1">
      <alignment horizontal="right" vertical="top"/>
    </xf>
    <xf numFmtId="0" fontId="12" fillId="0" borderId="3" xfId="6" applyFont="1" applyBorder="1" applyAlignment="1">
      <alignment horizontal="left"/>
    </xf>
    <xf numFmtId="49" fontId="12" fillId="0" borderId="3" xfId="6" quotePrefix="1" applyNumberFormat="1" applyFont="1" applyBorder="1" applyAlignment="1">
      <alignment horizontal="left"/>
    </xf>
    <xf numFmtId="0" fontId="12" fillId="0" borderId="3" xfId="6" applyFont="1" applyBorder="1" applyAlignment="1">
      <alignment wrapText="1"/>
    </xf>
    <xf numFmtId="0" fontId="12" fillId="0" borderId="3" xfId="6" quotePrefix="1" applyFont="1" applyBorder="1" applyAlignment="1">
      <alignment horizontal="left"/>
    </xf>
    <xf numFmtId="9" fontId="9" fillId="0" borderId="0" xfId="3" applyNumberFormat="1"/>
    <xf numFmtId="0" fontId="12" fillId="0" borderId="6" xfId="6" applyFont="1" applyBorder="1" applyAlignment="1">
      <alignment horizontal="left"/>
    </xf>
    <xf numFmtId="0" fontId="12" fillId="0" borderId="6" xfId="6" applyFont="1" applyBorder="1" applyAlignment="1">
      <alignment wrapText="1"/>
    </xf>
    <xf numFmtId="164" fontId="9" fillId="0" borderId="0" xfId="3" quotePrefix="1" applyNumberFormat="1" applyAlignment="1">
      <alignment horizontal="left"/>
    </xf>
    <xf numFmtId="9" fontId="9" fillId="0" borderId="0" xfId="5" applyNumberFormat="1" applyFont="1" applyAlignment="1">
      <alignment horizontal="right" vertical="top"/>
    </xf>
    <xf numFmtId="9" fontId="9" fillId="0" borderId="0" xfId="1" applyFont="1" applyFill="1"/>
    <xf numFmtId="164" fontId="9" fillId="7" borderId="4" xfId="3" applyNumberFormat="1" applyFill="1" applyBorder="1" applyAlignment="1">
      <alignment horizontal="left"/>
    </xf>
    <xf numFmtId="164" fontId="9" fillId="0" borderId="4" xfId="3" applyNumberFormat="1" applyBorder="1" applyAlignment="1">
      <alignment horizontal="left"/>
    </xf>
    <xf numFmtId="49" fontId="9" fillId="7" borderId="5" xfId="3" applyNumberFormat="1" applyFill="1" applyBorder="1" applyAlignment="1">
      <alignment horizontal="left"/>
    </xf>
    <xf numFmtId="49" fontId="9" fillId="0" borderId="5" xfId="3" applyNumberFormat="1" applyBorder="1" applyAlignment="1">
      <alignment horizontal="left"/>
    </xf>
    <xf numFmtId="49" fontId="9" fillId="0" borderId="0" xfId="3" applyNumberFormat="1"/>
    <xf numFmtId="0" fontId="0" fillId="8" borderId="0" xfId="0" applyFill="1"/>
    <xf numFmtId="0" fontId="2" fillId="0" borderId="0" xfId="0" applyFont="1"/>
    <xf numFmtId="0" fontId="5" fillId="0" borderId="0" xfId="0" applyFont="1"/>
    <xf numFmtId="0" fontId="0" fillId="10" borderId="0" xfId="0" applyFill="1"/>
    <xf numFmtId="0" fontId="13" fillId="10" borderId="0" xfId="0" applyFont="1" applyFill="1"/>
    <xf numFmtId="0" fontId="6" fillId="0" borderId="0" xfId="0" applyFont="1"/>
    <xf numFmtId="0" fontId="3" fillId="0" borderId="0" xfId="0" applyFont="1" applyAlignment="1">
      <alignment horizontal="left"/>
    </xf>
    <xf numFmtId="0" fontId="14" fillId="2" borderId="7" xfId="0" applyFont="1" applyFill="1" applyBorder="1" applyProtection="1">
      <protection locked="0"/>
    </xf>
    <xf numFmtId="3" fontId="14" fillId="2" borderId="7" xfId="0" applyNumberFormat="1" applyFont="1" applyFill="1" applyBorder="1" applyProtection="1">
      <protection locked="0"/>
    </xf>
    <xf numFmtId="0" fontId="14" fillId="12" borderId="7" xfId="0" applyFont="1" applyFill="1" applyBorder="1" applyProtection="1">
      <protection locked="0"/>
    </xf>
    <xf numFmtId="0" fontId="14" fillId="2" borderId="7" xfId="0" quotePrefix="1" applyFont="1" applyFill="1" applyBorder="1" applyProtection="1">
      <protection locked="0"/>
    </xf>
    <xf numFmtId="0" fontId="14" fillId="0" borderId="0" xfId="0" applyFont="1"/>
    <xf numFmtId="14" fontId="14" fillId="2" borderId="7" xfId="0" applyNumberFormat="1" applyFont="1" applyFill="1" applyBorder="1" applyProtection="1">
      <protection locked="0"/>
    </xf>
    <xf numFmtId="49" fontId="0" fillId="0" borderId="0" xfId="0" applyNumberFormat="1"/>
    <xf numFmtId="49" fontId="14" fillId="12" borderId="7" xfId="0" applyNumberFormat="1" applyFont="1" applyFill="1" applyBorder="1" applyProtection="1">
      <protection locked="0"/>
    </xf>
    <xf numFmtId="0" fontId="22" fillId="2" borderId="0" xfId="0" applyFont="1" applyFill="1"/>
    <xf numFmtId="0" fontId="23" fillId="2" borderId="0" xfId="0" applyFont="1" applyFill="1"/>
    <xf numFmtId="0" fontId="23" fillId="0" borderId="0" xfId="0" applyFont="1" applyAlignment="1">
      <alignment vertical="center" wrapText="1"/>
    </xf>
    <xf numFmtId="0" fontId="23" fillId="2" borderId="7" xfId="0" applyFont="1" applyFill="1" applyBorder="1"/>
    <xf numFmtId="0" fontId="23" fillId="12" borderId="7" xfId="0" applyFont="1" applyFill="1" applyBorder="1"/>
    <xf numFmtId="0" fontId="23" fillId="11" borderId="7" xfId="0" applyFont="1" applyFill="1" applyBorder="1"/>
    <xf numFmtId="0" fontId="23" fillId="2" borderId="1" xfId="0" applyFont="1" applyFill="1" applyBorder="1"/>
    <xf numFmtId="0" fontId="23" fillId="2" borderId="1" xfId="0" applyFont="1" applyFill="1" applyBorder="1" applyAlignment="1">
      <alignment horizontal="left"/>
    </xf>
    <xf numFmtId="0" fontId="24" fillId="2" borderId="0" xfId="0" applyFont="1" applyFill="1"/>
    <xf numFmtId="0" fontId="25" fillId="2" borderId="1" xfId="0" applyFont="1" applyFill="1" applyBorder="1"/>
    <xf numFmtId="0" fontId="14" fillId="12" borderId="10" xfId="0" applyFont="1" applyFill="1" applyBorder="1" applyProtection="1">
      <protection locked="0"/>
    </xf>
    <xf numFmtId="3" fontId="14" fillId="14" borderId="7" xfId="0" applyNumberFormat="1" applyFont="1" applyFill="1" applyBorder="1" applyProtection="1">
      <protection locked="0"/>
    </xf>
    <xf numFmtId="0" fontId="15" fillId="9" borderId="0" xfId="0" applyFont="1" applyFill="1" applyAlignment="1">
      <alignment horizontal="left" vertical="top"/>
    </xf>
    <xf numFmtId="0" fontId="14" fillId="9" borderId="0" xfId="0" applyFont="1" applyFill="1"/>
    <xf numFmtId="0" fontId="14" fillId="9" borderId="7" xfId="0" applyFont="1" applyFill="1" applyBorder="1"/>
    <xf numFmtId="0" fontId="14" fillId="9" borderId="0" xfId="0" applyFont="1" applyFill="1" applyProtection="1">
      <protection locked="0"/>
    </xf>
    <xf numFmtId="14" fontId="14" fillId="9" borderId="0" xfId="0" applyNumberFormat="1" applyFont="1" applyFill="1" applyProtection="1">
      <protection locked="0"/>
    </xf>
    <xf numFmtId="3" fontId="14" fillId="9" borderId="0" xfId="0" applyNumberFormat="1" applyFont="1" applyFill="1" applyProtection="1">
      <protection locked="0"/>
    </xf>
    <xf numFmtId="49" fontId="14" fillId="9" borderId="0" xfId="0" applyNumberFormat="1" applyFont="1" applyFill="1" applyProtection="1">
      <protection locked="0"/>
    </xf>
    <xf numFmtId="2" fontId="14" fillId="2" borderId="7" xfId="0" applyNumberFormat="1" applyFont="1" applyFill="1" applyBorder="1" applyProtection="1">
      <protection locked="0"/>
    </xf>
    <xf numFmtId="0" fontId="10" fillId="6" borderId="11" xfId="3" applyFont="1" applyFill="1" applyBorder="1"/>
    <xf numFmtId="0" fontId="9" fillId="0" borderId="0" xfId="3" quotePrefix="1"/>
    <xf numFmtId="2" fontId="14" fillId="2" borderId="13" xfId="0" applyNumberFormat="1" applyFont="1" applyFill="1" applyBorder="1" applyProtection="1">
      <protection locked="0"/>
    </xf>
    <xf numFmtId="0" fontId="20" fillId="11" borderId="7" xfId="0" applyFont="1" applyFill="1" applyBorder="1" applyAlignment="1">
      <alignment horizontal="left" vertical="top"/>
    </xf>
    <xf numFmtId="0" fontId="20" fillId="12" borderId="10" xfId="0" applyFont="1" applyFill="1" applyBorder="1" applyAlignment="1">
      <alignment horizontal="left" vertical="top"/>
    </xf>
    <xf numFmtId="14" fontId="26" fillId="2" borderId="7" xfId="0" applyNumberFormat="1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/>
    </xf>
    <xf numFmtId="3" fontId="20" fillId="2" borderId="7" xfId="0" applyNumberFormat="1" applyFont="1" applyFill="1" applyBorder="1" applyAlignment="1">
      <alignment horizontal="left" vertical="top"/>
    </xf>
    <xf numFmtId="3" fontId="20" fillId="2" borderId="7" xfId="0" applyNumberFormat="1" applyFont="1" applyFill="1" applyBorder="1" applyAlignment="1">
      <alignment horizontal="left" vertical="top" wrapText="1"/>
    </xf>
    <xf numFmtId="3" fontId="20" fillId="2" borderId="12" xfId="0" applyNumberFormat="1" applyFont="1" applyFill="1" applyBorder="1" applyAlignment="1">
      <alignment horizontal="left" vertical="top" wrapText="1"/>
    </xf>
    <xf numFmtId="3" fontId="27" fillId="3" borderId="14" xfId="0" applyNumberFormat="1" applyFont="1" applyFill="1" applyBorder="1" applyAlignment="1">
      <alignment horizontal="left" vertical="top" wrapText="1"/>
    </xf>
    <xf numFmtId="0" fontId="20" fillId="12" borderId="10" xfId="0" applyFont="1" applyFill="1" applyBorder="1" applyAlignment="1">
      <alignment horizontal="left" vertical="top" wrapText="1"/>
    </xf>
    <xf numFmtId="0" fontId="20" fillId="12" borderId="7" xfId="0" applyFont="1" applyFill="1" applyBorder="1" applyAlignment="1">
      <alignment horizontal="left" vertical="top"/>
    </xf>
    <xf numFmtId="49" fontId="20" fillId="12" borderId="7" xfId="0" applyNumberFormat="1" applyFont="1" applyFill="1" applyBorder="1" applyAlignment="1">
      <alignment horizontal="left" vertical="top"/>
    </xf>
    <xf numFmtId="0" fontId="20" fillId="11" borderId="7" xfId="0" applyFont="1" applyFill="1" applyBorder="1" applyAlignment="1">
      <alignment horizontal="left" vertical="top" wrapText="1"/>
    </xf>
    <xf numFmtId="0" fontId="20" fillId="12" borderId="7" xfId="0" applyFont="1" applyFill="1" applyBorder="1" applyAlignment="1">
      <alignment horizontal="left" vertical="top" wrapText="1"/>
    </xf>
    <xf numFmtId="0" fontId="20" fillId="13" borderId="7" xfId="0" applyFont="1" applyFill="1" applyBorder="1" applyAlignment="1">
      <alignment horizontal="left" vertical="top" wrapText="1"/>
    </xf>
    <xf numFmtId="0" fontId="14" fillId="11" borderId="7" xfId="0" applyFont="1" applyFill="1" applyBorder="1"/>
    <xf numFmtId="3" fontId="14" fillId="11" borderId="7" xfId="0" applyNumberFormat="1" applyFont="1" applyFill="1" applyBorder="1" applyAlignment="1">
      <alignment horizontal="right"/>
    </xf>
    <xf numFmtId="0" fontId="14" fillId="11" borderId="7" xfId="0" applyFont="1" applyFill="1" applyBorder="1" applyAlignment="1">
      <alignment horizontal="right"/>
    </xf>
    <xf numFmtId="3" fontId="14" fillId="13" borderId="7" xfId="0" applyNumberFormat="1" applyFont="1" applyFill="1" applyBorder="1" applyAlignment="1">
      <alignment horizontal="right"/>
    </xf>
    <xf numFmtId="0" fontId="14" fillId="13" borderId="7" xfId="0" applyFont="1" applyFill="1" applyBorder="1"/>
  </cellXfs>
  <cellStyles count="14">
    <cellStyle name="Normal" xfId="0" builtinId="0"/>
    <cellStyle name="Normal 2" xfId="3" xr:uid="{DBCE9ACF-0062-465A-9E7E-EFAC24514945}"/>
    <cellStyle name="Normal_KommunDB" xfId="2" xr:uid="{75EDAC2E-192E-4F8D-8C75-2E2186A267C2}"/>
    <cellStyle name="Normal_Nycklar arrtyp2o3_1" xfId="6" xr:uid="{B1635F34-82F4-4B57-B2E4-563071536637}"/>
    <cellStyle name="Procent" xfId="1" builtinId="5"/>
    <cellStyle name="Rubrik 2" xfId="7" builtinId="17" customBuiltin="1"/>
    <cellStyle name="Rubrik 3" xfId="8" builtinId="18" customBuiltin="1"/>
    <cellStyle name="Tabell rubrikrad" xfId="9" xr:uid="{4DE39A93-EACE-4D22-9F86-2DB22D33F3D6}"/>
    <cellStyle name="Tabell sistarad" xfId="10" xr:uid="{998EB885-6D7D-4C39-8E60-221B5550F034}"/>
    <cellStyle name="Tabell summarad" xfId="11" xr:uid="{9BEBFED0-640B-4563-8B17-7134F8DCCAA3}"/>
    <cellStyle name="Tabellrubrik" xfId="12" xr:uid="{3D837DB4-4F6B-4B5D-8E43-A5CC0D3DCAFD}"/>
    <cellStyle name="Tabelltext" xfId="13" xr:uid="{C4563A25-F50F-4EA5-A1D8-EDAD8D488DC2}"/>
    <cellStyle name="Tusental_DeltagarRapport" xfId="4" xr:uid="{B1BF642A-0879-442A-91ED-016415001343}"/>
    <cellStyle name="Tusental_Nycklar arrtyp2o3" xfId="5" xr:uid="{FD01C371-CD11-4D31-BCC7-E48DC1FC9511}"/>
  </cellStyles>
  <dxfs count="2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aux Next Medium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aux Next Medium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aux Next Medium"/>
        <family val="2"/>
        <scheme val="minor"/>
      </font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3" formatCode="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3" formatCode="0%"/>
      <alignment horizontal="righ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64" formatCode="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6FBB66-AAB4-4313-B572-36C0F42AB6D3}" name="Tabell1" displayName="Tabell1" ref="B1:J577" totalsRowShown="0" headerRowDxfId="22">
  <autoFilter ref="B1:J577" xr:uid="{072A4B53-4F6C-4D32-ACFB-64C87A631173}">
    <filterColumn colId="0">
      <filters>
        <filter val="2023"/>
      </filters>
    </filterColumn>
  </autoFilter>
  <sortState xmlns:xlrd2="http://schemas.microsoft.com/office/spreadsheetml/2017/richdata2" ref="B2:J543">
    <sortCondition ref="B1:B543"/>
  </sortState>
  <tableColumns count="9">
    <tableColumn id="1" xr3:uid="{2B03392E-CB6B-4596-9B67-03C29E4C825B}" name="År" dataDxfId="21"/>
    <tableColumn id="7" xr3:uid="{85F1D5C9-050A-40DD-A20E-EC5BD9FC0257}" name="Arrtyp" dataDxfId="20"/>
    <tableColumn id="2" xr3:uid="{5C831975-8792-4062-9D9A-A60A68681857}" name="ForbundNr" dataDxfId="19"/>
    <tableColumn id="3" xr3:uid="{887CBC82-EA6A-48A1-AD75-6A223C3F87FF}" name="Förbund" dataDxfId="18"/>
    <tableColumn id="4" xr3:uid="{555FC2F5-7720-439A-8091-66B7F5B263B2}" name="Verksamhetsform" dataDxfId="17"/>
    <tableColumn id="5" xr3:uid="{B3493471-E948-42E1-85BF-245AAFFD2EDD}" name="Nyckel för beräkning av andelen unika: Unika rtb deltagare/Rapporterade deltagare i STUV" dataDxfId="16"/>
    <tableColumn id="6" xr3:uid="{F1E08C6E-9767-4968-A477-07120B1EC988}" name="UnikID" dataDxfId="15">
      <calculatedColumnFormula>B2&amp;C2&amp;D2&amp;F2</calculatedColumnFormula>
    </tableColumn>
    <tableColumn id="8" xr3:uid="{6F36F117-CB7A-48C9-BA6F-80810875D4E1}" name="KortUtbNyckel: Kortutbildade Riket (Tbl 20N) / Unika rtb deltagare (Delttabel: JämförelseStuvStuv)" dataDxfId="14"/>
    <tableColumn id="9" xr3:uid="{F10D120D-86CB-432E-9B2F-3DD2721D1EB4}" name="KortUtbKv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A8E327A-5FB0-4A0A-8810-CEEFF00999BF}" name="Tabell8" displayName="Tabell8" ref="A1:A577" totalsRowShown="0" headerRowDxfId="13" headerRowBorderDxfId="12" tableBorderDxfId="11" headerRowCellStyle="Normal 2" dataCellStyle="Normal 2">
  <autoFilter ref="A1:A577" xr:uid="{9A8E327A-5FB0-4A0A-8810-CEEFF00999BF}"/>
  <tableColumns count="1">
    <tableColumn id="1" xr3:uid="{78B405AC-4323-42F7-BF46-018662EF7A8E}" name="UNIK_ID_KOPIA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004075-EFAE-4A7C-993C-710FB3A53DCA}" name="Tabell4" displayName="Tabell4" ref="A1:A9" totalsRowShown="0" headerRowDxfId="10" dataDxfId="9">
  <autoFilter ref="A1:A9" xr:uid="{BE004075-EFAE-4A7C-993C-710FB3A53DCA}"/>
  <tableColumns count="1">
    <tableColumn id="1" xr3:uid="{EBAA5344-E547-43A8-A1C7-28764A4E8CF8}" name="Studieförbundsnamn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5E12FA-2D85-483F-99F8-16F2BBC9EA58}" name="Tabell2" displayName="Tabell2" ref="A1:A2" totalsRowShown="0" headerRowDxfId="7" dataDxfId="6">
  <tableColumns count="1">
    <tableColumn id="1" xr3:uid="{995C021B-8E71-4646-8CB7-1B0DBEDC3DAB}" name="Typ av åtgärd" dataDxfId="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2A66CA-1014-4629-8670-BD7D6390D8A7}" name="Tabell3" displayName="Tabell3" ref="A1:C4" totalsRowShown="0" headerRowDxfId="4" dataDxfId="3">
  <tableColumns count="3">
    <tableColumn id="1" xr3:uid="{785BE8D0-D28B-4B91-A8A0-CE3C5DFDDEA9}" name="Just.typ.Nr" dataDxfId="2"/>
    <tableColumn id="2" xr3:uid="{87E7BF23-E18C-4CE2-911E-B7A59EF02F89}" name="Justeringstyp" dataDxfId="1"/>
    <tableColumn id="3" xr3:uid="{2E7696FA-9B33-4B2D-92CF-7CDC8DFC8769}" name="Justeringstyp2" dataDxfId="0">
      <calculatedColumnFormula>A2&amp;B2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1E2DFB6-B08A-46E1-BCCB-31412FD528BC}" name="Tabell411" displayName="Tabell411" ref="A1:B2" totalsRowShown="0">
  <autoFilter ref="A1:B2" xr:uid="{E8EE23E7-5EFD-436B-BAB8-CCF30B014B9F}"/>
  <tableColumns count="2">
    <tableColumn id="2" xr3:uid="{8B5824A1-20C8-44BE-8647-4DEFE42730CB}" name="Arrtyp"/>
    <tableColumn id="1" xr3:uid="{4FDF81C1-9EFA-44FF-99FC-846E3376D069}" name="ArrtypsN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1F3FCF-BDA3-40FE-A384-7874CBE61CB6}" name="Tabell5" displayName="Tabell5" ref="A1:A4" totalsRowShown="0">
  <autoFilter ref="A1:A4" xr:uid="{F7DFAE6D-5DCE-4A83-AD6C-60B5AA5275DA}"/>
  <tableColumns count="1">
    <tableColumn id="1" xr3:uid="{BB6BA475-D76F-4B2C-9A3F-E0F0D179C3CE}" name="År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378BFE7-934B-4FE8-91B6-1B465EC512FA}" name="Tabell10" displayName="Tabell10" ref="A1:B4" totalsRowShown="0">
  <autoFilter ref="A1:B4" xr:uid="{6378BFE7-934B-4FE8-91B6-1B465EC512FA}"/>
  <tableColumns count="2">
    <tableColumn id="1" xr3:uid="{9D5BEFCD-F2CA-4DCA-9022-8023B4872369}" name="Verksamhetsform"/>
    <tableColumn id="2" xr3:uid="{526E20D7-9CCC-498C-9FD1-AF0DC825DAC9}" name="Vform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3F4D2F-85CB-4760-84E7-1DF3A470450B}" name="Tabell7" displayName="Tabell7" ref="A8:A10" totalsRowShown="0">
  <autoFilter ref="A8:A10" xr:uid="{C83F4D2F-85CB-4760-84E7-1DF3A470450B}"/>
  <tableColumns count="1">
    <tableColumn id="1" xr3:uid="{8601F6FD-495E-45F5-82D0-B697DE816D50}" name="Verksamhe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FB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10048"/>
      </a:accent1>
      <a:accent2>
        <a:srgbClr val="FF8200"/>
      </a:accent2>
      <a:accent3>
        <a:srgbClr val="595959"/>
      </a:accent3>
      <a:accent4>
        <a:srgbClr val="CE0058"/>
      </a:accent4>
      <a:accent5>
        <a:srgbClr val="FFCD99"/>
      </a:accent5>
      <a:accent6>
        <a:srgbClr val="BFBFBF"/>
      </a:accent6>
      <a:hlink>
        <a:srgbClr val="0563C1"/>
      </a:hlink>
      <a:folHlink>
        <a:srgbClr val="954F72"/>
      </a:folHlink>
    </a:clrScheme>
    <a:fontScheme name="Folkbildningsrådet_PPT_Fonts">
      <a:majorFont>
        <a:latin typeface="Aaux Next Medium"/>
        <a:ea typeface=""/>
        <a:cs typeface=""/>
      </a:majorFont>
      <a:minorFont>
        <a:latin typeface="Aaux Next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581C3C-628E-421B-A62B-5409CE9E98F0}">
  <we:reference id="WA200009404" version="1.0.0.5" store="Omex" storeType="OMEX"/>
  <we:alternateReferences>
    <we:reference id="WA200009404" version="1.0.0.5" store="WA200009404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64B1-624D-40DC-A509-54F59F60A9B3}">
  <dimension ref="A1:R43"/>
  <sheetViews>
    <sheetView topLeftCell="A25" workbookViewId="0">
      <selection activeCell="J20" sqref="J20"/>
    </sheetView>
  </sheetViews>
  <sheetFormatPr defaultRowHeight="19.5" x14ac:dyDescent="0.45"/>
  <cols>
    <col min="1" max="1" width="27.33203125" customWidth="1"/>
    <col min="14" max="14" width="14.77734375" customWidth="1"/>
  </cols>
  <sheetData>
    <row r="1" spans="1:18" x14ac:dyDescent="0.45">
      <c r="A1" t="s">
        <v>0</v>
      </c>
    </row>
    <row r="2" spans="1:18" x14ac:dyDescent="0.45">
      <c r="N2" s="3" t="s">
        <v>1</v>
      </c>
    </row>
    <row r="3" spans="1:18" x14ac:dyDescent="0.45">
      <c r="A3" s="2" t="s">
        <v>2</v>
      </c>
      <c r="N3" t="s">
        <v>3</v>
      </c>
    </row>
    <row r="4" spans="1:18" x14ac:dyDescent="0.45">
      <c r="A4" t="s">
        <v>4</v>
      </c>
    </row>
    <row r="5" spans="1:18" x14ac:dyDescent="0.45">
      <c r="A5" t="s">
        <v>5</v>
      </c>
      <c r="N5" s="3" t="s">
        <v>6</v>
      </c>
    </row>
    <row r="6" spans="1:18" x14ac:dyDescent="0.45">
      <c r="A6" t="s">
        <v>7</v>
      </c>
      <c r="N6" t="s">
        <v>8</v>
      </c>
    </row>
    <row r="7" spans="1:18" x14ac:dyDescent="0.45">
      <c r="A7" t="s">
        <v>9</v>
      </c>
      <c r="N7" t="s">
        <v>10</v>
      </c>
    </row>
    <row r="8" spans="1:18" x14ac:dyDescent="0.45">
      <c r="A8" t="s">
        <v>11</v>
      </c>
      <c r="N8" t="s">
        <v>12</v>
      </c>
    </row>
    <row r="9" spans="1:18" x14ac:dyDescent="0.45">
      <c r="N9" s="56" t="s">
        <v>13</v>
      </c>
      <c r="O9" s="55"/>
      <c r="P9" s="55"/>
      <c r="Q9" s="55"/>
      <c r="R9" s="55"/>
    </row>
    <row r="10" spans="1:18" x14ac:dyDescent="0.45">
      <c r="A10" s="53" t="s">
        <v>14</v>
      </c>
      <c r="N10" s="53" t="s">
        <v>15</v>
      </c>
    </row>
    <row r="12" spans="1:18" x14ac:dyDescent="0.45">
      <c r="A12" s="2">
        <v>2023</v>
      </c>
    </row>
    <row r="13" spans="1:18" x14ac:dyDescent="0.45">
      <c r="A13" t="s">
        <v>4</v>
      </c>
    </row>
    <row r="14" spans="1:18" x14ac:dyDescent="0.45">
      <c r="A14" t="s">
        <v>5</v>
      </c>
    </row>
    <row r="15" spans="1:18" x14ac:dyDescent="0.45">
      <c r="A15" t="s">
        <v>7</v>
      </c>
    </row>
    <row r="16" spans="1:18" x14ac:dyDescent="0.45">
      <c r="A16" t="s">
        <v>9</v>
      </c>
      <c r="B16" s="57" t="s">
        <v>16</v>
      </c>
    </row>
    <row r="18" spans="1:1" x14ac:dyDescent="0.45">
      <c r="A18" s="53" t="s">
        <v>17</v>
      </c>
    </row>
    <row r="19" spans="1:1" x14ac:dyDescent="0.45">
      <c r="A19" s="54" t="s">
        <v>18</v>
      </c>
    </row>
    <row r="21" spans="1:1" x14ac:dyDescent="0.45">
      <c r="A21" s="2">
        <v>2024</v>
      </c>
    </row>
    <row r="22" spans="1:1" x14ac:dyDescent="0.45">
      <c r="A22" t="s">
        <v>4</v>
      </c>
    </row>
    <row r="23" spans="1:1" x14ac:dyDescent="0.45">
      <c r="A23" s="58"/>
    </row>
    <row r="24" spans="1:1" x14ac:dyDescent="0.45">
      <c r="A24" s="53" t="s">
        <v>17</v>
      </c>
    </row>
    <row r="25" spans="1:1" x14ac:dyDescent="0.45">
      <c r="A25" t="s">
        <v>18</v>
      </c>
    </row>
    <row r="27" spans="1:1" x14ac:dyDescent="0.45">
      <c r="A27" s="4" t="s">
        <v>19</v>
      </c>
    </row>
    <row r="28" spans="1:1" x14ac:dyDescent="0.45">
      <c r="A28" t="s">
        <v>20</v>
      </c>
    </row>
    <row r="30" spans="1:1" x14ac:dyDescent="0.45">
      <c r="A30" t="s">
        <v>21</v>
      </c>
    </row>
    <row r="32" spans="1:1" x14ac:dyDescent="0.45">
      <c r="A32" t="s">
        <v>22</v>
      </c>
    </row>
    <row r="34" spans="1:1" x14ac:dyDescent="0.45">
      <c r="A34" t="s">
        <v>23</v>
      </c>
    </row>
    <row r="36" spans="1:1" x14ac:dyDescent="0.45">
      <c r="A36" s="52" t="s">
        <v>24</v>
      </c>
    </row>
    <row r="37" spans="1:1" x14ac:dyDescent="0.45">
      <c r="A37" t="s">
        <v>25</v>
      </c>
    </row>
    <row r="39" spans="1:1" x14ac:dyDescent="0.45">
      <c r="A39" s="52" t="s">
        <v>26</v>
      </c>
    </row>
    <row r="40" spans="1:1" x14ac:dyDescent="0.45">
      <c r="A40" t="s">
        <v>27</v>
      </c>
    </row>
    <row r="42" spans="1:1" x14ac:dyDescent="0.45">
      <c r="A42" s="52" t="s">
        <v>28</v>
      </c>
    </row>
    <row r="43" spans="1:1" x14ac:dyDescent="0.45">
      <c r="A43" t="s">
        <v>27</v>
      </c>
    </row>
  </sheetData>
  <sheetProtection algorithmName="SHA-512" hashValue="0COTGodYV8x/D/J/bBOw2IBC8Q++x0kHCHptKzBtMOkRTsm7rrjuVTEwLMr/DNHFKSPs0UBLqVynqeG7/lanQA==" saltValue="qYLGbjDmQOXFMkoZkm1Pi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9DA13-C75C-4E77-9F2E-47D4953F019A}">
  <dimension ref="A1:A4"/>
  <sheetViews>
    <sheetView workbookViewId="0">
      <selection activeCell="B2" sqref="B2"/>
    </sheetView>
  </sheetViews>
  <sheetFormatPr defaultColWidth="11.33203125" defaultRowHeight="19.5" x14ac:dyDescent="0.45"/>
  <cols>
    <col min="1" max="1" width="11.88671875" customWidth="1"/>
  </cols>
  <sheetData>
    <row r="1" spans="1:1" x14ac:dyDescent="0.45">
      <c r="A1" t="s">
        <v>78</v>
      </c>
    </row>
    <row r="2" spans="1:1" x14ac:dyDescent="0.45">
      <c r="A2">
        <v>2025</v>
      </c>
    </row>
    <row r="3" spans="1:1" x14ac:dyDescent="0.45">
      <c r="A3">
        <v>2024</v>
      </c>
    </row>
    <row r="4" spans="1:1" x14ac:dyDescent="0.45">
      <c r="A4">
        <v>2023</v>
      </c>
    </row>
  </sheetData>
  <sheetProtection algorithmName="SHA-512" hashValue="jHO/ZqEVEEDj3Qpb4ZlpUp7uRrlIrSciXr24goqKOs0ziNVlXKlPLvz8TbYw6wSyP9EwAltXMirmgj8n+l3u+A==" saltValue="LD6mhDyqjTFiFwdfR/Ig8g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526B-4F33-473B-AE3C-288761DCCB06}">
  <dimension ref="A1:D10"/>
  <sheetViews>
    <sheetView workbookViewId="0">
      <selection activeCell="D10" sqref="D10"/>
    </sheetView>
  </sheetViews>
  <sheetFormatPr defaultRowHeight="19.5" x14ac:dyDescent="0.45"/>
  <cols>
    <col min="1" max="1" width="29.44140625" customWidth="1"/>
  </cols>
  <sheetData>
    <row r="1" spans="1:4" x14ac:dyDescent="0.45">
      <c r="A1" t="s">
        <v>66</v>
      </c>
      <c r="B1" t="s">
        <v>1266</v>
      </c>
    </row>
    <row r="2" spans="1:4" x14ac:dyDescent="0.45">
      <c r="A2" t="s">
        <v>8</v>
      </c>
      <c r="B2">
        <v>1</v>
      </c>
      <c r="D2" s="3" t="s">
        <v>1267</v>
      </c>
    </row>
    <row r="3" spans="1:4" x14ac:dyDescent="0.45">
      <c r="A3" t="s">
        <v>12</v>
      </c>
      <c r="B3">
        <v>2</v>
      </c>
      <c r="D3" s="57" t="s">
        <v>1268</v>
      </c>
    </row>
    <row r="4" spans="1:4" x14ac:dyDescent="0.45">
      <c r="A4" t="s">
        <v>10</v>
      </c>
      <c r="B4">
        <v>3</v>
      </c>
    </row>
    <row r="8" spans="1:4" x14ac:dyDescent="0.45">
      <c r="A8" t="s">
        <v>1269</v>
      </c>
      <c r="C8" s="53" t="s">
        <v>1270</v>
      </c>
    </row>
    <row r="9" spans="1:4" x14ac:dyDescent="0.45">
      <c r="A9" t="s">
        <v>8</v>
      </c>
    </row>
    <row r="10" spans="1:4" x14ac:dyDescent="0.45">
      <c r="A10" t="s">
        <v>1271</v>
      </c>
    </row>
  </sheetData>
  <sheetProtection algorithmName="SHA-512" hashValue="/ijn8FH8QUWTFXQStCd2SG/UN+Tc3WiHSJEU2QDuCTiYDg0KldlSWafcasFyVlTZprOGQMTQvpxa4i4S8KQSrw==" saltValue="IYO21XNEW2h+4xU+bHfYnw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4098-BEE8-43AA-AA8D-76622E161785}">
  <sheetPr>
    <tabColor theme="5" tint="0.79998168889431442"/>
  </sheetPr>
  <dimension ref="A2:E31"/>
  <sheetViews>
    <sheetView tabSelected="1" zoomScaleNormal="100" workbookViewId="0">
      <selection activeCell="B31" sqref="B31"/>
    </sheetView>
  </sheetViews>
  <sheetFormatPr defaultColWidth="11.33203125" defaultRowHeight="19.5" x14ac:dyDescent="0.45"/>
  <cols>
    <col min="1" max="1" width="3.6640625" style="68" customWidth="1"/>
    <col min="2" max="2" width="71.44140625" style="68" customWidth="1"/>
    <col min="3" max="3" width="7.44140625" style="68" bestFit="1" customWidth="1"/>
    <col min="4" max="16384" width="11.33203125" style="68"/>
  </cols>
  <sheetData>
    <row r="2" spans="2:3" x14ac:dyDescent="0.45">
      <c r="B2" s="67" t="s">
        <v>29</v>
      </c>
    </row>
    <row r="3" spans="2:3" x14ac:dyDescent="0.45">
      <c r="B3" s="68" t="s">
        <v>30</v>
      </c>
    </row>
    <row r="4" spans="2:3" x14ac:dyDescent="0.45">
      <c r="B4" s="68" t="s">
        <v>31</v>
      </c>
    </row>
    <row r="5" spans="2:3" x14ac:dyDescent="0.45">
      <c r="B5" s="68" t="s">
        <v>1273</v>
      </c>
    </row>
    <row r="6" spans="2:3" x14ac:dyDescent="0.45">
      <c r="B6" s="67"/>
    </row>
    <row r="7" spans="2:3" x14ac:dyDescent="0.45">
      <c r="B7" s="1" t="s">
        <v>32</v>
      </c>
      <c r="C7" s="69"/>
    </row>
    <row r="8" spans="2:3" x14ac:dyDescent="0.45">
      <c r="B8" s="68" t="s">
        <v>1274</v>
      </c>
    </row>
    <row r="10" spans="2:3" x14ac:dyDescent="0.45">
      <c r="B10" s="68" t="s">
        <v>33</v>
      </c>
    </row>
    <row r="12" spans="2:3" x14ac:dyDescent="0.45">
      <c r="B12" s="68" t="s">
        <v>34</v>
      </c>
    </row>
    <row r="13" spans="2:3" x14ac:dyDescent="0.45">
      <c r="B13" s="68" t="s">
        <v>35</v>
      </c>
    </row>
    <row r="15" spans="2:3" x14ac:dyDescent="0.45">
      <c r="B15" s="70" t="s">
        <v>36</v>
      </c>
    </row>
    <row r="16" spans="2:3" x14ac:dyDescent="0.45">
      <c r="B16" s="71" t="s">
        <v>1272</v>
      </c>
    </row>
    <row r="17" spans="1:5" x14ac:dyDescent="0.45">
      <c r="B17" s="72" t="s">
        <v>37</v>
      </c>
    </row>
    <row r="19" spans="1:5" x14ac:dyDescent="0.45">
      <c r="B19" s="67"/>
      <c r="C19" s="67" t="s">
        <v>38</v>
      </c>
    </row>
    <row r="20" spans="1:5" x14ac:dyDescent="0.45">
      <c r="A20" s="68">
        <v>1</v>
      </c>
      <c r="B20" s="73" t="s">
        <v>39</v>
      </c>
      <c r="C20" s="74" t="s">
        <v>40</v>
      </c>
      <c r="E20" s="75"/>
    </row>
    <row r="21" spans="1:5" x14ac:dyDescent="0.45">
      <c r="A21" s="68">
        <v>2</v>
      </c>
      <c r="B21" s="73" t="s">
        <v>41</v>
      </c>
      <c r="C21" s="74" t="s">
        <v>40</v>
      </c>
    </row>
    <row r="22" spans="1:5" x14ac:dyDescent="0.45">
      <c r="A22" s="68">
        <v>3</v>
      </c>
      <c r="B22" s="73" t="s">
        <v>42</v>
      </c>
      <c r="C22" s="74" t="s">
        <v>43</v>
      </c>
    </row>
    <row r="23" spans="1:5" x14ac:dyDescent="0.45">
      <c r="A23" s="68">
        <v>4</v>
      </c>
      <c r="B23" s="73" t="s">
        <v>44</v>
      </c>
      <c r="C23" s="74" t="s">
        <v>40</v>
      </c>
    </row>
    <row r="24" spans="1:5" x14ac:dyDescent="0.45">
      <c r="A24" s="68">
        <v>5</v>
      </c>
      <c r="B24" s="73" t="s">
        <v>45</v>
      </c>
      <c r="C24" s="74" t="s">
        <v>40</v>
      </c>
    </row>
    <row r="25" spans="1:5" x14ac:dyDescent="0.45">
      <c r="A25" s="68">
        <v>6</v>
      </c>
      <c r="B25" s="73" t="s">
        <v>46</v>
      </c>
      <c r="C25" s="74" t="s">
        <v>40</v>
      </c>
    </row>
    <row r="26" spans="1:5" x14ac:dyDescent="0.45">
      <c r="A26" s="68">
        <v>7</v>
      </c>
      <c r="B26" s="73" t="s">
        <v>47</v>
      </c>
      <c r="C26" s="74" t="s">
        <v>40</v>
      </c>
    </row>
    <row r="27" spans="1:5" x14ac:dyDescent="0.45">
      <c r="A27" s="68">
        <v>8</v>
      </c>
      <c r="B27" s="73" t="s">
        <v>48</v>
      </c>
      <c r="C27" s="74" t="s">
        <v>43</v>
      </c>
    </row>
    <row r="28" spans="1:5" x14ac:dyDescent="0.45">
      <c r="A28" s="68">
        <v>9</v>
      </c>
      <c r="B28" s="76" t="s">
        <v>49</v>
      </c>
      <c r="C28" s="74" t="s">
        <v>43</v>
      </c>
    </row>
    <row r="31" spans="1:5" x14ac:dyDescent="0.45">
      <c r="B31" s="68" t="s">
        <v>1297</v>
      </c>
    </row>
  </sheetData>
  <sheetProtection algorithmName="SHA-512" hashValue="E7VFIVclHNW/fk5/rT5mSGBF/pcVqgf9ZZcNU4Gv8NrGbZmoMBdlnhu9Q8LQnSPP+wwV2xqLOtlp6NnRlgExJA==" saltValue="ZXMLJj+jSy4JMGieCHWOhA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14D7-70E1-4AF5-B2EE-E9FAC3F947BA}">
  <dimension ref="A1:AB992"/>
  <sheetViews>
    <sheetView topLeftCell="G1" zoomScale="90" zoomScaleNormal="90" workbookViewId="0">
      <pane ySplit="1" topLeftCell="A2" activePane="bottomLeft" state="frozen"/>
      <selection pane="bottomLeft" activeCell="G2" sqref="G2"/>
    </sheetView>
  </sheetViews>
  <sheetFormatPr defaultColWidth="8.88671875" defaultRowHeight="15.75" x14ac:dyDescent="0.35"/>
  <cols>
    <col min="1" max="1" width="6.33203125" style="81" customWidth="1"/>
    <col min="2" max="2" width="33.5546875" style="82" bestFit="1" customWidth="1"/>
    <col min="3" max="3" width="10.44140625" style="80" customWidth="1"/>
    <col min="4" max="4" width="10.44140625" style="83" customWidth="1"/>
    <col min="5" max="5" width="12.6640625" style="82" customWidth="1"/>
    <col min="6" max="7" width="10.44140625" style="82" customWidth="1"/>
    <col min="8" max="11" width="10.44140625" style="84" customWidth="1"/>
    <col min="12" max="12" width="11.21875" style="84" customWidth="1"/>
    <col min="13" max="13" width="11.21875" style="85" customWidth="1"/>
    <col min="14" max="14" width="10.77734375" style="82" customWidth="1"/>
    <col min="15" max="17" width="11.21875" style="80" customWidth="1"/>
    <col min="18" max="18" width="22.33203125" style="82" bestFit="1" customWidth="1"/>
    <col min="19" max="19" width="6" style="80" customWidth="1"/>
    <col min="20" max="21" width="16" style="82" customWidth="1"/>
    <col min="22" max="22" width="7" style="80" customWidth="1"/>
    <col min="23" max="24" width="8.21875" style="80" bestFit="1" customWidth="1"/>
    <col min="25" max="25" width="7" style="80" customWidth="1"/>
    <col min="26" max="26" width="16" style="80" hidden="1" customWidth="1"/>
    <col min="27" max="27" width="0" style="80" hidden="1" customWidth="1"/>
    <col min="28" max="28" width="16.109375" style="80" hidden="1" customWidth="1"/>
    <col min="29" max="16384" width="8.88671875" style="80"/>
  </cols>
  <sheetData>
    <row r="1" spans="1:28" s="79" customFormat="1" ht="47.25" x14ac:dyDescent="0.45">
      <c r="A1" s="90" t="s">
        <v>50</v>
      </c>
      <c r="B1" s="91" t="s">
        <v>51</v>
      </c>
      <c r="C1" s="90" t="s">
        <v>52</v>
      </c>
      <c r="D1" s="92" t="s">
        <v>53</v>
      </c>
      <c r="E1" s="93" t="s">
        <v>54</v>
      </c>
      <c r="F1" s="94" t="s">
        <v>55</v>
      </c>
      <c r="G1" s="93" t="s">
        <v>56</v>
      </c>
      <c r="H1" s="95" t="s">
        <v>57</v>
      </c>
      <c r="I1" s="96" t="s">
        <v>58</v>
      </c>
      <c r="J1" s="97" t="s">
        <v>59</v>
      </c>
      <c r="K1" s="98" t="s">
        <v>1296</v>
      </c>
      <c r="L1" s="99" t="s">
        <v>60</v>
      </c>
      <c r="M1" s="100" t="s">
        <v>61</v>
      </c>
      <c r="N1" s="101" t="s">
        <v>62</v>
      </c>
      <c r="O1" s="90" t="s">
        <v>63</v>
      </c>
      <c r="P1" s="90" t="s">
        <v>64</v>
      </c>
      <c r="Q1" s="102" t="s">
        <v>65</v>
      </c>
      <c r="R1" s="103" t="s">
        <v>66</v>
      </c>
      <c r="S1" s="90" t="s">
        <v>67</v>
      </c>
      <c r="T1" s="103" t="s">
        <v>68</v>
      </c>
      <c r="U1" s="100" t="s">
        <v>69</v>
      </c>
      <c r="V1" s="102" t="s">
        <v>70</v>
      </c>
      <c r="W1" s="102" t="s">
        <v>71</v>
      </c>
      <c r="X1" s="102" t="s">
        <v>72</v>
      </c>
      <c r="Y1" s="90" t="s">
        <v>73</v>
      </c>
      <c r="Z1" s="104" t="s">
        <v>74</v>
      </c>
      <c r="AA1" s="104" t="s">
        <v>75</v>
      </c>
      <c r="AB1" s="104" t="s">
        <v>76</v>
      </c>
    </row>
    <row r="2" spans="1:28" x14ac:dyDescent="0.35">
      <c r="A2" s="105">
        <v>1</v>
      </c>
      <c r="B2" s="77"/>
      <c r="C2" s="105" t="str">
        <f>IF(B2&lt;&gt;"", INDEX(DeltagarRapport!$D$2:$D$9, MATCH(B2, DeltagarRapport!$E$2:$E$9, 0)), "")</f>
        <v/>
      </c>
      <c r="D2" s="64"/>
      <c r="E2" s="59"/>
      <c r="F2" s="59"/>
      <c r="G2" s="62"/>
      <c r="H2" s="60"/>
      <c r="I2" s="86"/>
      <c r="J2" s="86"/>
      <c r="K2" s="89"/>
      <c r="L2" s="78"/>
      <c r="M2" s="61"/>
      <c r="N2" s="66"/>
      <c r="O2" s="105" t="str">
        <f>IF(N2&lt;&gt;"","Reducering","")</f>
        <v/>
      </c>
      <c r="P2" s="105" t="str">
        <f>IF(N2&lt;&gt;"","Folkbildning","")</f>
        <v/>
      </c>
      <c r="Q2" s="105" t="str">
        <f>IF(P2="", "", IFERROR(VLOOKUP(P2,Arrtyper!A:B,2,FALSE), ""))</f>
        <v/>
      </c>
      <c r="R2" s="61"/>
      <c r="S2" s="105" t="str">
        <f>IF(R2="", "", IFERROR(VLOOKUP(R2,Verksamhetsform!A:B,2,FALSE), ""))</f>
        <v/>
      </c>
      <c r="T2" s="61"/>
      <c r="U2" s="61"/>
      <c r="V2" s="105" t="str">
        <f>IF(U2="", "", IFERROR(VLOOKUP(U2,KommunDB!A:B,2,FALSE), ""))</f>
        <v/>
      </c>
      <c r="W2" s="106">
        <f t="shared" ref="W2:W65" si="0">ROUND(Z2*J2/100,0)</f>
        <v>0</v>
      </c>
      <c r="X2" s="106">
        <f t="shared" ref="X2:X65" si="1">ROUND(J2*AA2/100,0)</f>
        <v>0</v>
      </c>
      <c r="Y2" s="107" t="str">
        <f t="shared" ref="Y2:Y65" si="2">CONCATENATE(M2,Q2,C2,S2)</f>
        <v/>
      </c>
      <c r="Z2" s="108">
        <f>IF(S2=2,0,IF(ISBLANK(J2),0,VLOOKUP(Y2,DeltagarRapport!A:J,7,FALSE)*100))</f>
        <v>0</v>
      </c>
      <c r="AA2" s="108">
        <f>IF(S2=2,0,IF(ISBLANK(J2),0,VLOOKUP(Y2,DeltagarRapport!A:J,9,FALSE)*100))</f>
        <v>0</v>
      </c>
      <c r="AB2" s="109" t="str" cm="1">
        <f t="array" ref="AB2">IF(S2=1,INDEX(Verksamhetsform!$A$9:$A$10,MIN(ROW(AB2)-ROW($AB$2)+1,2)),"")</f>
        <v/>
      </c>
    </row>
    <row r="3" spans="1:28" x14ac:dyDescent="0.35">
      <c r="A3" s="105">
        <v>2</v>
      </c>
      <c r="B3" s="77"/>
      <c r="C3" s="105" t="str">
        <f>IF(B3&lt;&gt;"", INDEX(DeltagarRapport!$D$2:$D$9, MATCH(B3, DeltagarRapport!$E$2:$E$9, 0)), "")</f>
        <v/>
      </c>
      <c r="D3" s="64"/>
      <c r="E3" s="59"/>
      <c r="F3" s="59"/>
      <c r="G3" s="62"/>
      <c r="H3" s="60"/>
      <c r="I3" s="86"/>
      <c r="J3" s="86"/>
      <c r="K3" s="86"/>
      <c r="L3" s="78"/>
      <c r="M3" s="61"/>
      <c r="N3" s="66"/>
      <c r="O3" s="105" t="str">
        <f>IF(N3&lt;&gt;"","Reducering","")</f>
        <v/>
      </c>
      <c r="P3" s="105" t="str">
        <f>IF(N3&lt;&gt;"","Folkbildning","")</f>
        <v/>
      </c>
      <c r="Q3" s="105" t="str">
        <f>IF(P3="", "", IFERROR(VLOOKUP(P3,Arrtyper!A:B,2,FALSE), ""))</f>
        <v/>
      </c>
      <c r="R3" s="61"/>
      <c r="S3" s="105" t="str">
        <f>IF(R3="", "", IFERROR(VLOOKUP(R3,Verksamhetsform!A:B,2,FALSE), ""))</f>
        <v/>
      </c>
      <c r="T3" s="61"/>
      <c r="U3" s="61"/>
      <c r="V3" s="105" t="str">
        <f>IF(U3="", "", IFERROR(VLOOKUP(U3,KommunDB!A:B,2,FALSE), ""))</f>
        <v/>
      </c>
      <c r="W3" s="106">
        <f t="shared" si="0"/>
        <v>0</v>
      </c>
      <c r="X3" s="106">
        <f t="shared" si="1"/>
        <v>0</v>
      </c>
      <c r="Y3" s="107" t="str">
        <f t="shared" si="2"/>
        <v/>
      </c>
      <c r="Z3" s="108">
        <f>IF(S3=2,0,IF(ISBLANK(J3),0,VLOOKUP(Y3,DeltagarRapport!A:J,7,FALSE)*100))</f>
        <v>0</v>
      </c>
      <c r="AA3" s="108">
        <f>IF(S3=2,0,IF(ISBLANK(J3),0,VLOOKUP(Y3,DeltagarRapport!A:J,9,FALSE)*100))</f>
        <v>0</v>
      </c>
      <c r="AB3" s="109" t="str" cm="1">
        <f t="array" ref="AB3">IF(S3=1,INDEX(Verksamhetsform!$A$9:$A$10,MIN(ROW(AB3)-ROW($AB$2)+1,2)),"")</f>
        <v/>
      </c>
    </row>
    <row r="4" spans="1:28" x14ac:dyDescent="0.35">
      <c r="A4" s="105">
        <v>3</v>
      </c>
      <c r="B4" s="77"/>
      <c r="C4" s="105" t="str">
        <f>IF(B4&lt;&gt;"", INDEX(DeltagarRapport!$D$2:$D$9, MATCH(B4, DeltagarRapport!$E$2:$E$9, 0)), "")</f>
        <v/>
      </c>
      <c r="D4" s="64"/>
      <c r="E4" s="59"/>
      <c r="F4" s="59"/>
      <c r="G4" s="59"/>
      <c r="H4" s="60"/>
      <c r="I4" s="86"/>
      <c r="J4" s="86"/>
      <c r="K4" s="86"/>
      <c r="L4" s="78"/>
      <c r="M4" s="61"/>
      <c r="N4" s="66"/>
      <c r="O4" s="105" t="str">
        <f t="shared" ref="O4:O67" si="3">IF(N4&lt;&gt;"","Reducering","")</f>
        <v/>
      </c>
      <c r="P4" s="105" t="str">
        <f t="shared" ref="P4:P67" si="4">IF(N4&lt;&gt;"","Folkbildning","")</f>
        <v/>
      </c>
      <c r="Q4" s="105" t="str">
        <f>IF(P4="", "", IFERROR(VLOOKUP(P4,Arrtyper!A:B,2,FALSE), ""))</f>
        <v/>
      </c>
      <c r="R4" s="61"/>
      <c r="S4" s="105" t="str">
        <f>IF(R4="", "", IFERROR(VLOOKUP(R4,Verksamhetsform!A:B,2,FALSE), ""))</f>
        <v/>
      </c>
      <c r="T4" s="61"/>
      <c r="U4" s="61"/>
      <c r="V4" s="105" t="str">
        <f>IF(U4="", "", IFERROR(VLOOKUP(U4,KommunDB!A:B,2,FALSE), ""))</f>
        <v/>
      </c>
      <c r="W4" s="106">
        <f t="shared" si="0"/>
        <v>0</v>
      </c>
      <c r="X4" s="106">
        <f t="shared" si="1"/>
        <v>0</v>
      </c>
      <c r="Y4" s="107" t="str">
        <f t="shared" si="2"/>
        <v/>
      </c>
      <c r="Z4" s="108">
        <f>IF(S4=2,0,IF(ISBLANK(J4),0,VLOOKUP(Y4,DeltagarRapport!A:J,7,FALSE)*100))</f>
        <v>0</v>
      </c>
      <c r="AA4" s="108">
        <f>IF(S4=2,0,IF(ISBLANK(J4),0,VLOOKUP(Y4,DeltagarRapport!A:J,9,FALSE)*100))</f>
        <v>0</v>
      </c>
      <c r="AB4" s="109" t="str" cm="1">
        <f t="array" ref="AB4">IF(S4=1,INDEX(Verksamhetsform!$A$9:$A$10,MIN(ROW(AB4)-ROW($AB$2)+1,2)),"")</f>
        <v/>
      </c>
    </row>
    <row r="5" spans="1:28" x14ac:dyDescent="0.35">
      <c r="A5" s="105">
        <v>4</v>
      </c>
      <c r="B5" s="77"/>
      <c r="C5" s="105" t="str">
        <f>IF(B5&lt;&gt;"", INDEX(DeltagarRapport!$D$2:$D$9, MATCH(B5, DeltagarRapport!$E$2:$E$9, 0)), "")</f>
        <v/>
      </c>
      <c r="D5" s="64"/>
      <c r="E5" s="59"/>
      <c r="F5" s="59"/>
      <c r="G5" s="59"/>
      <c r="H5" s="60"/>
      <c r="I5" s="86"/>
      <c r="J5" s="86"/>
      <c r="K5" s="86"/>
      <c r="L5" s="78"/>
      <c r="M5" s="61"/>
      <c r="N5" s="66"/>
      <c r="O5" s="105" t="str">
        <f t="shared" si="3"/>
        <v/>
      </c>
      <c r="P5" s="105" t="str">
        <f t="shared" si="4"/>
        <v/>
      </c>
      <c r="Q5" s="105" t="str">
        <f>IF(P5="", "", IFERROR(VLOOKUP(P5,Arrtyper!A:B,2,FALSE), ""))</f>
        <v/>
      </c>
      <c r="R5" s="61"/>
      <c r="S5" s="105" t="str">
        <f>IF(R5="", "", IFERROR(VLOOKUP(R5,Verksamhetsform!A:B,2,FALSE), ""))</f>
        <v/>
      </c>
      <c r="T5" s="61"/>
      <c r="U5" s="61"/>
      <c r="V5" s="105" t="str">
        <f>IF(U5="", "", IFERROR(VLOOKUP(U5,KommunDB!A:B,2,FALSE), ""))</f>
        <v/>
      </c>
      <c r="W5" s="106">
        <f t="shared" si="0"/>
        <v>0</v>
      </c>
      <c r="X5" s="106">
        <f t="shared" si="1"/>
        <v>0</v>
      </c>
      <c r="Y5" s="107" t="str">
        <f t="shared" si="2"/>
        <v/>
      </c>
      <c r="Z5" s="108">
        <f>IF(S5=2,0,IF(ISBLANK(J5),0,VLOOKUP(Y5,DeltagarRapport!A:J,7,FALSE)*100))</f>
        <v>0</v>
      </c>
      <c r="AA5" s="108">
        <f>IF(S5=2,0,IF(ISBLANK(J5),0,VLOOKUP(Y5,DeltagarRapport!A:J,9,FALSE)*100))</f>
        <v>0</v>
      </c>
      <c r="AB5" s="109" t="str" cm="1">
        <f t="array" ref="AB5">IF(S5=1,INDEX(Verksamhetsform!$A$9:$A$10,MIN(ROW(AB5)-ROW($AB$2)+1,2)),"")</f>
        <v/>
      </c>
    </row>
    <row r="6" spans="1:28" x14ac:dyDescent="0.35">
      <c r="A6" s="105">
        <v>5</v>
      </c>
      <c r="B6" s="77"/>
      <c r="C6" s="105" t="str">
        <f>IF(B6&lt;&gt;"", INDEX(DeltagarRapport!$D$2:$D$9, MATCH(B6, DeltagarRapport!$E$2:$E$9, 0)), "")</f>
        <v/>
      </c>
      <c r="D6" s="64"/>
      <c r="E6" s="59"/>
      <c r="F6" s="59"/>
      <c r="G6" s="59"/>
      <c r="H6" s="60"/>
      <c r="I6" s="86"/>
      <c r="J6" s="86"/>
      <c r="K6" s="86"/>
      <c r="L6" s="78"/>
      <c r="M6" s="61"/>
      <c r="N6" s="66"/>
      <c r="O6" s="105" t="str">
        <f t="shared" si="3"/>
        <v/>
      </c>
      <c r="P6" s="105" t="str">
        <f t="shared" si="4"/>
        <v/>
      </c>
      <c r="Q6" s="105" t="str">
        <f>IF(P6="", "", IFERROR(VLOOKUP(P6,Arrtyper!A:B,2,FALSE), ""))</f>
        <v/>
      </c>
      <c r="R6" s="61"/>
      <c r="S6" s="105" t="str">
        <f>IF(R6="", "", IFERROR(VLOOKUP(R6,Verksamhetsform!A:B,2,FALSE), ""))</f>
        <v/>
      </c>
      <c r="T6" s="61"/>
      <c r="U6" s="61"/>
      <c r="V6" s="105" t="str">
        <f>IF(U6="", "", IFERROR(VLOOKUP(U6,KommunDB!A:B,2,FALSE), ""))</f>
        <v/>
      </c>
      <c r="W6" s="106">
        <f t="shared" si="0"/>
        <v>0</v>
      </c>
      <c r="X6" s="106">
        <f t="shared" si="1"/>
        <v>0</v>
      </c>
      <c r="Y6" s="107" t="str">
        <f t="shared" si="2"/>
        <v/>
      </c>
      <c r="Z6" s="108">
        <f>IF(S6=2,0,IF(ISBLANK(J6),0,VLOOKUP(Y6,DeltagarRapport!A:J,7,FALSE)*100))</f>
        <v>0</v>
      </c>
      <c r="AA6" s="108">
        <f>IF(S6=2,0,IF(ISBLANK(J6),0,VLOOKUP(Y6,DeltagarRapport!A:J,9,FALSE)*100))</f>
        <v>0</v>
      </c>
      <c r="AB6" s="109" t="str" cm="1">
        <f t="array" ref="AB6">IF(S6=1,INDEX(Verksamhetsform!$A$9:$A$10,MIN(ROW(AB6)-ROW($AB$2)+1,2)),"")</f>
        <v/>
      </c>
    </row>
    <row r="7" spans="1:28" x14ac:dyDescent="0.35">
      <c r="A7" s="105">
        <v>6</v>
      </c>
      <c r="B7" s="77"/>
      <c r="C7" s="105" t="str">
        <f>IF(B7&lt;&gt;"", INDEX(DeltagarRapport!$D$2:$D$9, MATCH(B7, DeltagarRapport!$E$2:$E$9, 0)), "")</f>
        <v/>
      </c>
      <c r="D7" s="64"/>
      <c r="E7" s="59"/>
      <c r="F7" s="59"/>
      <c r="G7" s="59"/>
      <c r="H7" s="60"/>
      <c r="I7" s="86"/>
      <c r="J7" s="86"/>
      <c r="K7" s="86"/>
      <c r="L7" s="78"/>
      <c r="M7" s="61"/>
      <c r="N7" s="66"/>
      <c r="O7" s="105" t="str">
        <f t="shared" si="3"/>
        <v/>
      </c>
      <c r="P7" s="105" t="str">
        <f t="shared" si="4"/>
        <v/>
      </c>
      <c r="Q7" s="105" t="str">
        <f>IF(P7="", "", IFERROR(VLOOKUP(P7,Arrtyper!A:B,2,FALSE), ""))</f>
        <v/>
      </c>
      <c r="R7" s="61"/>
      <c r="S7" s="105" t="str">
        <f>IF(R7="", "", IFERROR(VLOOKUP(R7,Verksamhetsform!A:B,2,FALSE), ""))</f>
        <v/>
      </c>
      <c r="T7" s="61"/>
      <c r="U7" s="61"/>
      <c r="V7" s="105" t="str">
        <f>IF(U7="", "", IFERROR(VLOOKUP(U7,KommunDB!A:B,2,FALSE), ""))</f>
        <v/>
      </c>
      <c r="W7" s="106">
        <f t="shared" si="0"/>
        <v>0</v>
      </c>
      <c r="X7" s="106">
        <f t="shared" si="1"/>
        <v>0</v>
      </c>
      <c r="Y7" s="107" t="str">
        <f t="shared" si="2"/>
        <v/>
      </c>
      <c r="Z7" s="108">
        <f>IF(S7=2,0,IF(ISBLANK(J7),0,VLOOKUP(Y7,DeltagarRapport!A:J,7,FALSE)*100))</f>
        <v>0</v>
      </c>
      <c r="AA7" s="108">
        <f>IF(S7=2,0,IF(ISBLANK(J7),0,VLOOKUP(Y7,DeltagarRapport!A:J,9,FALSE)*100))</f>
        <v>0</v>
      </c>
      <c r="AB7" s="109" t="str" cm="1">
        <f t="array" ref="AB7">IF(S7=1,INDEX(Verksamhetsform!$A$9:$A$10,MIN(ROW(AB7)-ROW($AB$2)+1,2)),"")</f>
        <v/>
      </c>
    </row>
    <row r="8" spans="1:28" x14ac:dyDescent="0.35">
      <c r="A8" s="105">
        <v>7</v>
      </c>
      <c r="B8" s="77"/>
      <c r="C8" s="105" t="str">
        <f>IF(B8&lt;&gt;"", INDEX(DeltagarRapport!$D$2:$D$9, MATCH(B8, DeltagarRapport!$E$2:$E$9, 0)), "")</f>
        <v/>
      </c>
      <c r="D8" s="64"/>
      <c r="E8" s="59"/>
      <c r="F8" s="59"/>
      <c r="G8" s="59"/>
      <c r="H8" s="60"/>
      <c r="I8" s="86"/>
      <c r="J8" s="86"/>
      <c r="K8" s="86"/>
      <c r="L8" s="78"/>
      <c r="M8" s="61"/>
      <c r="N8" s="66"/>
      <c r="O8" s="105" t="str">
        <f t="shared" si="3"/>
        <v/>
      </c>
      <c r="P8" s="105" t="str">
        <f t="shared" si="4"/>
        <v/>
      </c>
      <c r="Q8" s="105" t="str">
        <f>IF(P8="", "", IFERROR(VLOOKUP(P8,Arrtyper!A:B,2,FALSE), ""))</f>
        <v/>
      </c>
      <c r="R8" s="61"/>
      <c r="S8" s="105" t="str">
        <f>IF(R8="", "", IFERROR(VLOOKUP(R8,Verksamhetsform!A:B,2,FALSE), ""))</f>
        <v/>
      </c>
      <c r="T8" s="61"/>
      <c r="U8" s="61"/>
      <c r="V8" s="105" t="str">
        <f>IF(U8="", "", IFERROR(VLOOKUP(U8,KommunDB!A:B,2,FALSE), ""))</f>
        <v/>
      </c>
      <c r="W8" s="106">
        <f t="shared" si="0"/>
        <v>0</v>
      </c>
      <c r="X8" s="106">
        <f t="shared" si="1"/>
        <v>0</v>
      </c>
      <c r="Y8" s="107" t="str">
        <f t="shared" si="2"/>
        <v/>
      </c>
      <c r="Z8" s="108">
        <f>IF(S8=2,0,IF(ISBLANK(J8),0,VLOOKUP(Y8,DeltagarRapport!A:J,7,FALSE)*100))</f>
        <v>0</v>
      </c>
      <c r="AA8" s="108">
        <f>IF(S8=2,0,IF(ISBLANK(J8),0,VLOOKUP(Y8,DeltagarRapport!A:J,9,FALSE)*100))</f>
        <v>0</v>
      </c>
      <c r="AB8" s="109" t="str" cm="1">
        <f t="array" ref="AB8">IF(S8=1,INDEX(Verksamhetsform!$A$9:$A$10,MIN(ROW(AB8)-ROW($AB$2)+1,2)),"")</f>
        <v/>
      </c>
    </row>
    <row r="9" spans="1:28" x14ac:dyDescent="0.35">
      <c r="A9" s="105">
        <v>8</v>
      </c>
      <c r="B9" s="77"/>
      <c r="C9" s="105" t="str">
        <f>IF(B9&lt;&gt;"", INDEX(DeltagarRapport!$D$2:$D$9, MATCH(B9, DeltagarRapport!$E$2:$E$9, 0)), "")</f>
        <v/>
      </c>
      <c r="D9" s="64"/>
      <c r="E9" s="59"/>
      <c r="F9" s="59"/>
      <c r="G9" s="59"/>
      <c r="H9" s="60"/>
      <c r="I9" s="86"/>
      <c r="J9" s="86"/>
      <c r="K9" s="86"/>
      <c r="L9" s="78"/>
      <c r="M9" s="61"/>
      <c r="N9" s="66"/>
      <c r="O9" s="105" t="str">
        <f t="shared" si="3"/>
        <v/>
      </c>
      <c r="P9" s="105" t="str">
        <f t="shared" si="4"/>
        <v/>
      </c>
      <c r="Q9" s="105" t="str">
        <f>IF(P9="", "", IFERROR(VLOOKUP(P9,Arrtyper!A:B,2,FALSE), ""))</f>
        <v/>
      </c>
      <c r="R9" s="61"/>
      <c r="S9" s="105" t="str">
        <f>IF(R9="", "", IFERROR(VLOOKUP(R9,Verksamhetsform!A:B,2,FALSE), ""))</f>
        <v/>
      </c>
      <c r="T9" s="61"/>
      <c r="U9" s="61"/>
      <c r="V9" s="105" t="str">
        <f>IF(U9="", "", IFERROR(VLOOKUP(U9,KommunDB!A:B,2,FALSE), ""))</f>
        <v/>
      </c>
      <c r="W9" s="106">
        <f t="shared" si="0"/>
        <v>0</v>
      </c>
      <c r="X9" s="106">
        <f t="shared" si="1"/>
        <v>0</v>
      </c>
      <c r="Y9" s="107" t="str">
        <f t="shared" si="2"/>
        <v/>
      </c>
      <c r="Z9" s="108">
        <f>IF(S9=2,0,IF(ISBLANK(J9),0,VLOOKUP(Y9,DeltagarRapport!A:J,7,FALSE)*100))</f>
        <v>0</v>
      </c>
      <c r="AA9" s="108">
        <f>IF(S9=2,0,IF(ISBLANK(J9),0,VLOOKUP(Y9,DeltagarRapport!A:J,9,FALSE)*100))</f>
        <v>0</v>
      </c>
      <c r="AB9" s="109" t="str" cm="1">
        <f t="array" ref="AB9">IF(S9=1,INDEX(Verksamhetsform!$A$9:$A$10,MIN(ROW(AB9)-ROW($AB$2)+1,2)),"")</f>
        <v/>
      </c>
    </row>
    <row r="10" spans="1:28" x14ac:dyDescent="0.35">
      <c r="A10" s="105">
        <v>9</v>
      </c>
      <c r="B10" s="77"/>
      <c r="C10" s="105" t="str">
        <f>IF(B10&lt;&gt;"", INDEX(DeltagarRapport!$D$2:$D$9, MATCH(B10, DeltagarRapport!$E$2:$E$9, 0)), "")</f>
        <v/>
      </c>
      <c r="D10" s="64"/>
      <c r="E10" s="59"/>
      <c r="F10" s="59"/>
      <c r="G10" s="59"/>
      <c r="H10" s="60"/>
      <c r="I10" s="86"/>
      <c r="J10" s="86"/>
      <c r="K10" s="86"/>
      <c r="L10" s="78"/>
      <c r="M10" s="61"/>
      <c r="N10" s="66"/>
      <c r="O10" s="105" t="str">
        <f t="shared" si="3"/>
        <v/>
      </c>
      <c r="P10" s="105" t="str">
        <f t="shared" si="4"/>
        <v/>
      </c>
      <c r="Q10" s="105" t="str">
        <f>IF(P10="", "", IFERROR(VLOOKUP(P10,Arrtyper!A:B,2,FALSE), ""))</f>
        <v/>
      </c>
      <c r="R10" s="61"/>
      <c r="S10" s="105" t="str">
        <f>IF(R10="", "", IFERROR(VLOOKUP(R10,Verksamhetsform!A:B,2,FALSE), ""))</f>
        <v/>
      </c>
      <c r="T10" s="61"/>
      <c r="U10" s="61"/>
      <c r="V10" s="105" t="str">
        <f>IF(U10="", "", IFERROR(VLOOKUP(U10,KommunDB!A:B,2,FALSE), ""))</f>
        <v/>
      </c>
      <c r="W10" s="106">
        <f t="shared" si="0"/>
        <v>0</v>
      </c>
      <c r="X10" s="106">
        <f t="shared" si="1"/>
        <v>0</v>
      </c>
      <c r="Y10" s="107" t="str">
        <f t="shared" si="2"/>
        <v/>
      </c>
      <c r="Z10" s="108">
        <f>IF(S10=2,0,IF(ISBLANK(J10),0,VLOOKUP(Y10,DeltagarRapport!A:J,7,FALSE)*100))</f>
        <v>0</v>
      </c>
      <c r="AA10" s="108">
        <f>IF(S10=2,0,IF(ISBLANK(J10),0,VLOOKUP(Y10,DeltagarRapport!A:J,9,FALSE)*100))</f>
        <v>0</v>
      </c>
      <c r="AB10" s="109" t="str" cm="1">
        <f t="array" ref="AB10">IF(S10=1,INDEX(Verksamhetsform!$A$9:$A$10,MIN(ROW(AB10)-ROW($AB$2)+1,2)),"")</f>
        <v/>
      </c>
    </row>
    <row r="11" spans="1:28" x14ac:dyDescent="0.35">
      <c r="A11" s="105">
        <v>10</v>
      </c>
      <c r="B11" s="77"/>
      <c r="C11" s="105" t="str">
        <f>IF(B11&lt;&gt;"", INDEX(DeltagarRapport!$D$2:$D$9, MATCH(B11, DeltagarRapport!$E$2:$E$9, 0)), "")</f>
        <v/>
      </c>
      <c r="D11" s="64"/>
      <c r="E11" s="59"/>
      <c r="F11" s="59"/>
      <c r="G11" s="59"/>
      <c r="H11" s="60"/>
      <c r="I11" s="86"/>
      <c r="J11" s="86"/>
      <c r="K11" s="86"/>
      <c r="L11" s="78"/>
      <c r="M11" s="61"/>
      <c r="N11" s="66"/>
      <c r="O11" s="105" t="str">
        <f t="shared" si="3"/>
        <v/>
      </c>
      <c r="P11" s="105" t="str">
        <f t="shared" si="4"/>
        <v/>
      </c>
      <c r="Q11" s="105" t="str">
        <f>IF(P11="", "", IFERROR(VLOOKUP(P11,Arrtyper!A:B,2,FALSE), ""))</f>
        <v/>
      </c>
      <c r="R11" s="61"/>
      <c r="S11" s="105" t="str">
        <f>IF(R11="", "", IFERROR(VLOOKUP(R11,Verksamhetsform!A:B,2,FALSE), ""))</f>
        <v/>
      </c>
      <c r="T11" s="61"/>
      <c r="U11" s="61"/>
      <c r="V11" s="105" t="str">
        <f>IF(U11="", "", IFERROR(VLOOKUP(U11,KommunDB!A:B,2,FALSE), ""))</f>
        <v/>
      </c>
      <c r="W11" s="106">
        <f t="shared" si="0"/>
        <v>0</v>
      </c>
      <c r="X11" s="106">
        <f t="shared" si="1"/>
        <v>0</v>
      </c>
      <c r="Y11" s="107" t="str">
        <f t="shared" si="2"/>
        <v/>
      </c>
      <c r="Z11" s="108">
        <f>IF(S11=2,0,IF(ISBLANK(J11),0,VLOOKUP(Y11,DeltagarRapport!A:J,7,FALSE)*100))</f>
        <v>0</v>
      </c>
      <c r="AA11" s="108">
        <f>IF(S11=2,0,IF(ISBLANK(J11),0,VLOOKUP(Y11,DeltagarRapport!A:J,9,FALSE)*100))</f>
        <v>0</v>
      </c>
      <c r="AB11" s="109" t="str" cm="1">
        <f t="array" ref="AB11">IF(S11=1,INDEX(Verksamhetsform!$A$9:$A$10,MIN(ROW(AB11)-ROW($AB$2)+1,2)),"")</f>
        <v/>
      </c>
    </row>
    <row r="12" spans="1:28" x14ac:dyDescent="0.35">
      <c r="A12" s="105">
        <v>11</v>
      </c>
      <c r="B12" s="77"/>
      <c r="C12" s="105" t="str">
        <f>IF(B12&lt;&gt;"", INDEX(DeltagarRapport!$D$2:$D$9, MATCH(B12, DeltagarRapport!$E$2:$E$9, 0)), "")</f>
        <v/>
      </c>
      <c r="D12" s="64"/>
      <c r="E12" s="59"/>
      <c r="F12" s="59"/>
      <c r="G12" s="59"/>
      <c r="H12" s="60"/>
      <c r="I12" s="86"/>
      <c r="J12" s="86"/>
      <c r="K12" s="86"/>
      <c r="L12" s="78"/>
      <c r="M12" s="61"/>
      <c r="N12" s="66"/>
      <c r="O12" s="105" t="str">
        <f t="shared" si="3"/>
        <v/>
      </c>
      <c r="P12" s="105" t="str">
        <f t="shared" si="4"/>
        <v/>
      </c>
      <c r="Q12" s="105" t="str">
        <f>IF(P12="", "", IFERROR(VLOOKUP(P12,Arrtyper!A:B,2,FALSE), ""))</f>
        <v/>
      </c>
      <c r="R12" s="61"/>
      <c r="S12" s="105" t="str">
        <f>IF(R12="", "", IFERROR(VLOOKUP(R12,Verksamhetsform!A:B,2,FALSE), ""))</f>
        <v/>
      </c>
      <c r="T12" s="61"/>
      <c r="U12" s="61"/>
      <c r="V12" s="105" t="str">
        <f>IF(U12="", "", IFERROR(VLOOKUP(U12,KommunDB!A:B,2,FALSE), ""))</f>
        <v/>
      </c>
      <c r="W12" s="106">
        <f t="shared" si="0"/>
        <v>0</v>
      </c>
      <c r="X12" s="106">
        <f t="shared" si="1"/>
        <v>0</v>
      </c>
      <c r="Y12" s="107" t="str">
        <f t="shared" si="2"/>
        <v/>
      </c>
      <c r="Z12" s="108">
        <f>IF(S12=2,0,IF(ISBLANK(J12),0,VLOOKUP(Y12,DeltagarRapport!A:J,7,FALSE)*100))</f>
        <v>0</v>
      </c>
      <c r="AA12" s="108">
        <f>IF(S12=2,0,IF(ISBLANK(J12),0,VLOOKUP(Y12,DeltagarRapport!A:J,9,FALSE)*100))</f>
        <v>0</v>
      </c>
      <c r="AB12" s="109" t="str" cm="1">
        <f t="array" ref="AB12">IF(S12=1,INDEX(Verksamhetsform!$A$9:$A$10,MIN(ROW(AB12)-ROW($AB$2)+1,2)),"")</f>
        <v/>
      </c>
    </row>
    <row r="13" spans="1:28" x14ac:dyDescent="0.35">
      <c r="A13" s="105">
        <v>12</v>
      </c>
      <c r="B13" s="77"/>
      <c r="C13" s="105" t="str">
        <f>IF(B13&lt;&gt;"", INDEX(DeltagarRapport!$D$2:$D$9, MATCH(B13, DeltagarRapport!$E$2:$E$9, 0)), "")</f>
        <v/>
      </c>
      <c r="D13" s="64"/>
      <c r="E13" s="59"/>
      <c r="F13" s="59"/>
      <c r="G13" s="59"/>
      <c r="H13" s="60"/>
      <c r="I13" s="86"/>
      <c r="J13" s="86"/>
      <c r="K13" s="86"/>
      <c r="L13" s="78"/>
      <c r="M13" s="61"/>
      <c r="N13" s="66"/>
      <c r="O13" s="105" t="str">
        <f t="shared" si="3"/>
        <v/>
      </c>
      <c r="P13" s="105" t="str">
        <f t="shared" si="4"/>
        <v/>
      </c>
      <c r="Q13" s="105" t="str">
        <f>IF(P13="", "", IFERROR(VLOOKUP(P13,Arrtyper!A:B,2,FALSE), ""))</f>
        <v/>
      </c>
      <c r="R13" s="61"/>
      <c r="S13" s="105" t="str">
        <f>IF(R13="", "", IFERROR(VLOOKUP(R13,Verksamhetsform!A:B,2,FALSE), ""))</f>
        <v/>
      </c>
      <c r="T13" s="61"/>
      <c r="U13" s="61"/>
      <c r="V13" s="105" t="str">
        <f>IF(U13="", "", IFERROR(VLOOKUP(U13,KommunDB!A:B,2,FALSE), ""))</f>
        <v/>
      </c>
      <c r="W13" s="106">
        <f t="shared" si="0"/>
        <v>0</v>
      </c>
      <c r="X13" s="106">
        <f t="shared" si="1"/>
        <v>0</v>
      </c>
      <c r="Y13" s="107" t="str">
        <f t="shared" si="2"/>
        <v/>
      </c>
      <c r="Z13" s="108">
        <f>IF(S13=2,0,IF(ISBLANK(J13),0,VLOOKUP(Y13,DeltagarRapport!A:J,7,FALSE)*100))</f>
        <v>0</v>
      </c>
      <c r="AA13" s="108">
        <f>IF(S13=2,0,IF(ISBLANK(J13),0,VLOOKUP(Y13,DeltagarRapport!A:J,9,FALSE)*100))</f>
        <v>0</v>
      </c>
      <c r="AB13" s="109" t="str" cm="1">
        <f t="array" ref="AB13">IF(S13=1,INDEX(Verksamhetsform!$A$9:$A$10,MIN(ROW(AB13)-ROW($AB$2)+1,2)),"")</f>
        <v/>
      </c>
    </row>
    <row r="14" spans="1:28" x14ac:dyDescent="0.35">
      <c r="A14" s="105">
        <v>13</v>
      </c>
      <c r="B14" s="77"/>
      <c r="C14" s="105" t="str">
        <f>IF(B14&lt;&gt;"", INDEX(DeltagarRapport!$D$2:$D$9, MATCH(B14, DeltagarRapport!$E$2:$E$9, 0)), "")</f>
        <v/>
      </c>
      <c r="D14" s="64"/>
      <c r="E14" s="59"/>
      <c r="F14" s="59"/>
      <c r="G14" s="59"/>
      <c r="H14" s="60"/>
      <c r="I14" s="86"/>
      <c r="J14" s="86"/>
      <c r="K14" s="86"/>
      <c r="L14" s="78"/>
      <c r="M14" s="61"/>
      <c r="N14" s="66"/>
      <c r="O14" s="105" t="str">
        <f t="shared" si="3"/>
        <v/>
      </c>
      <c r="P14" s="105" t="str">
        <f t="shared" si="4"/>
        <v/>
      </c>
      <c r="Q14" s="105" t="str">
        <f>IF(P14="", "", IFERROR(VLOOKUP(P14,Arrtyper!A:B,2,FALSE), ""))</f>
        <v/>
      </c>
      <c r="R14" s="61"/>
      <c r="S14" s="105" t="str">
        <f>IF(R14="", "", IFERROR(VLOOKUP(R14,Verksamhetsform!A:B,2,FALSE), ""))</f>
        <v/>
      </c>
      <c r="T14" s="61"/>
      <c r="U14" s="61"/>
      <c r="V14" s="105" t="str">
        <f>IF(U14="", "", IFERROR(VLOOKUP(U14,KommunDB!A:B,2,FALSE), ""))</f>
        <v/>
      </c>
      <c r="W14" s="106">
        <f t="shared" si="0"/>
        <v>0</v>
      </c>
      <c r="X14" s="106">
        <f t="shared" si="1"/>
        <v>0</v>
      </c>
      <c r="Y14" s="107" t="str">
        <f t="shared" si="2"/>
        <v/>
      </c>
      <c r="Z14" s="108">
        <f>IF(S14=2,0,IF(ISBLANK(J14),0,VLOOKUP(Y14,DeltagarRapport!A:J,7,FALSE)*100))</f>
        <v>0</v>
      </c>
      <c r="AA14" s="108">
        <f>IF(S14=2,0,IF(ISBLANK(J14),0,VLOOKUP(Y14,DeltagarRapport!A:J,9,FALSE)*100))</f>
        <v>0</v>
      </c>
      <c r="AB14" s="109" t="str" cm="1">
        <f t="array" ref="AB14">IF(S14=1,INDEX(Verksamhetsform!$A$9:$A$10,MIN(ROW(AB14)-ROW($AB$2)+1,2)),"")</f>
        <v/>
      </c>
    </row>
    <row r="15" spans="1:28" x14ac:dyDescent="0.35">
      <c r="A15" s="105">
        <v>14</v>
      </c>
      <c r="B15" s="77"/>
      <c r="C15" s="105" t="str">
        <f>IF(B15&lt;&gt;"", INDEX(DeltagarRapport!$D$2:$D$9, MATCH(B15, DeltagarRapport!$E$2:$E$9, 0)), "")</f>
        <v/>
      </c>
      <c r="D15" s="64"/>
      <c r="E15" s="59"/>
      <c r="F15" s="59"/>
      <c r="G15" s="59"/>
      <c r="H15" s="60"/>
      <c r="I15" s="86"/>
      <c r="J15" s="86"/>
      <c r="K15" s="86"/>
      <c r="L15" s="78"/>
      <c r="M15" s="61"/>
      <c r="N15" s="66"/>
      <c r="O15" s="105" t="str">
        <f t="shared" si="3"/>
        <v/>
      </c>
      <c r="P15" s="105" t="str">
        <f t="shared" si="4"/>
        <v/>
      </c>
      <c r="Q15" s="105" t="str">
        <f>IF(P15="", "", IFERROR(VLOOKUP(P15,Arrtyper!A:B,2,FALSE), ""))</f>
        <v/>
      </c>
      <c r="R15" s="61"/>
      <c r="S15" s="105" t="str">
        <f>IF(R15="", "", IFERROR(VLOOKUP(R15,Verksamhetsform!A:B,2,FALSE), ""))</f>
        <v/>
      </c>
      <c r="T15" s="61"/>
      <c r="U15" s="61"/>
      <c r="V15" s="105" t="str">
        <f>IF(U15="", "", IFERROR(VLOOKUP(U15,KommunDB!A:B,2,FALSE), ""))</f>
        <v/>
      </c>
      <c r="W15" s="106">
        <f t="shared" si="0"/>
        <v>0</v>
      </c>
      <c r="X15" s="106">
        <f t="shared" si="1"/>
        <v>0</v>
      </c>
      <c r="Y15" s="107" t="str">
        <f t="shared" si="2"/>
        <v/>
      </c>
      <c r="Z15" s="108">
        <f>IF(S15=2,0,IF(ISBLANK(J15),0,VLOOKUP(Y15,DeltagarRapport!A:J,7,FALSE)*100))</f>
        <v>0</v>
      </c>
      <c r="AA15" s="108">
        <f>IF(S15=2,0,IF(ISBLANK(J15),0,VLOOKUP(Y15,DeltagarRapport!A:J,9,FALSE)*100))</f>
        <v>0</v>
      </c>
      <c r="AB15" s="109" t="str" cm="1">
        <f t="array" ref="AB15">IF(S15=1,INDEX(Verksamhetsform!$A$9:$A$10,MIN(ROW(AB15)-ROW($AB$2)+1,2)),"")</f>
        <v/>
      </c>
    </row>
    <row r="16" spans="1:28" x14ac:dyDescent="0.35">
      <c r="A16" s="105">
        <v>15</v>
      </c>
      <c r="B16" s="77"/>
      <c r="C16" s="105" t="str">
        <f>IF(B16&lt;&gt;"", INDEX(DeltagarRapport!$D$2:$D$9, MATCH(B16, DeltagarRapport!$E$2:$E$9, 0)), "")</f>
        <v/>
      </c>
      <c r="D16" s="64"/>
      <c r="E16" s="59"/>
      <c r="F16" s="59"/>
      <c r="G16" s="59"/>
      <c r="H16" s="60"/>
      <c r="I16" s="86"/>
      <c r="J16" s="86"/>
      <c r="K16" s="86"/>
      <c r="L16" s="78"/>
      <c r="M16" s="61"/>
      <c r="N16" s="66"/>
      <c r="O16" s="105" t="str">
        <f t="shared" si="3"/>
        <v/>
      </c>
      <c r="P16" s="105" t="str">
        <f t="shared" si="4"/>
        <v/>
      </c>
      <c r="Q16" s="105" t="str">
        <f>IF(P16="", "", IFERROR(VLOOKUP(P16,Arrtyper!A:B,2,FALSE), ""))</f>
        <v/>
      </c>
      <c r="R16" s="61"/>
      <c r="S16" s="105" t="str">
        <f>IF(R16="", "", IFERROR(VLOOKUP(R16,Verksamhetsform!A:B,2,FALSE), ""))</f>
        <v/>
      </c>
      <c r="T16" s="61"/>
      <c r="U16" s="61"/>
      <c r="V16" s="105" t="str">
        <f>IF(U16="", "", IFERROR(VLOOKUP(U16,KommunDB!A:B,2,FALSE), ""))</f>
        <v/>
      </c>
      <c r="W16" s="106">
        <f t="shared" si="0"/>
        <v>0</v>
      </c>
      <c r="X16" s="106">
        <f t="shared" si="1"/>
        <v>0</v>
      </c>
      <c r="Y16" s="107" t="str">
        <f t="shared" si="2"/>
        <v/>
      </c>
      <c r="Z16" s="108">
        <f>IF(S16=2,0,IF(ISBLANK(J16),0,VLOOKUP(Y16,DeltagarRapport!A:J,7,FALSE)*100))</f>
        <v>0</v>
      </c>
      <c r="AA16" s="108">
        <f>IF(S16=2,0,IF(ISBLANK(J16),0,VLOOKUP(Y16,DeltagarRapport!A:J,9,FALSE)*100))</f>
        <v>0</v>
      </c>
      <c r="AB16" s="109" t="str" cm="1">
        <f t="array" ref="AB16">IF(S16=1,INDEX(Verksamhetsform!$A$9:$A$10,MIN(ROW(AB16)-ROW($AB$2)+1,2)),"")</f>
        <v/>
      </c>
    </row>
    <row r="17" spans="1:28" x14ac:dyDescent="0.35">
      <c r="A17" s="105">
        <v>16</v>
      </c>
      <c r="B17" s="77"/>
      <c r="C17" s="105" t="str">
        <f>IF(B17&lt;&gt;"", INDEX(DeltagarRapport!$D$2:$D$9, MATCH(B17, DeltagarRapport!$E$2:$E$9, 0)), "")</f>
        <v/>
      </c>
      <c r="D17" s="64"/>
      <c r="E17" s="59"/>
      <c r="F17" s="59"/>
      <c r="G17" s="59"/>
      <c r="H17" s="60"/>
      <c r="I17" s="86"/>
      <c r="J17" s="86"/>
      <c r="K17" s="86"/>
      <c r="L17" s="78"/>
      <c r="M17" s="61"/>
      <c r="N17" s="66"/>
      <c r="O17" s="105" t="str">
        <f t="shared" si="3"/>
        <v/>
      </c>
      <c r="P17" s="105" t="str">
        <f t="shared" si="4"/>
        <v/>
      </c>
      <c r="Q17" s="105" t="str">
        <f>IF(P17="", "", IFERROR(VLOOKUP(P17,Arrtyper!A:B,2,FALSE), ""))</f>
        <v/>
      </c>
      <c r="R17" s="61"/>
      <c r="S17" s="105" t="str">
        <f>IF(R17="", "", IFERROR(VLOOKUP(R17,Verksamhetsform!A:B,2,FALSE), ""))</f>
        <v/>
      </c>
      <c r="T17" s="61"/>
      <c r="U17" s="61"/>
      <c r="V17" s="105" t="str">
        <f>IF(U17="", "", IFERROR(VLOOKUP(U17,KommunDB!A:B,2,FALSE), ""))</f>
        <v/>
      </c>
      <c r="W17" s="106">
        <f t="shared" si="0"/>
        <v>0</v>
      </c>
      <c r="X17" s="106">
        <f t="shared" si="1"/>
        <v>0</v>
      </c>
      <c r="Y17" s="107" t="str">
        <f t="shared" si="2"/>
        <v/>
      </c>
      <c r="Z17" s="108">
        <f>IF(S17=2,0,IF(ISBLANK(J17),0,VLOOKUP(Y17,DeltagarRapport!A:J,7,FALSE)*100))</f>
        <v>0</v>
      </c>
      <c r="AA17" s="108">
        <f>IF(S17=2,0,IF(ISBLANK(J17),0,VLOOKUP(Y17,DeltagarRapport!A:J,9,FALSE)*100))</f>
        <v>0</v>
      </c>
      <c r="AB17" s="109" t="str" cm="1">
        <f t="array" ref="AB17">IF(S17=1,INDEX(Verksamhetsform!$A$9:$A$10,MIN(ROW(AB17)-ROW($AB$2)+1,2)),"")</f>
        <v/>
      </c>
    </row>
    <row r="18" spans="1:28" x14ac:dyDescent="0.35">
      <c r="A18" s="105">
        <v>17</v>
      </c>
      <c r="B18" s="77"/>
      <c r="C18" s="105" t="str">
        <f>IF(B18&lt;&gt;"", INDEX(DeltagarRapport!$D$2:$D$9, MATCH(B18, DeltagarRapport!$E$2:$E$9, 0)), "")</f>
        <v/>
      </c>
      <c r="D18" s="64"/>
      <c r="E18" s="59"/>
      <c r="F18" s="59"/>
      <c r="G18" s="59"/>
      <c r="H18" s="60"/>
      <c r="I18" s="86"/>
      <c r="J18" s="86"/>
      <c r="K18" s="86"/>
      <c r="L18" s="78"/>
      <c r="M18" s="61"/>
      <c r="N18" s="66"/>
      <c r="O18" s="105" t="str">
        <f t="shared" si="3"/>
        <v/>
      </c>
      <c r="P18" s="105" t="str">
        <f t="shared" si="4"/>
        <v/>
      </c>
      <c r="Q18" s="105" t="str">
        <f>IF(P18="", "", IFERROR(VLOOKUP(P18,Arrtyper!A:B,2,FALSE), ""))</f>
        <v/>
      </c>
      <c r="R18" s="61"/>
      <c r="S18" s="105" t="str">
        <f>IF(R18="", "", IFERROR(VLOOKUP(R18,Verksamhetsform!A:B,2,FALSE), ""))</f>
        <v/>
      </c>
      <c r="T18" s="61"/>
      <c r="U18" s="61"/>
      <c r="V18" s="105" t="str">
        <f>IF(U18="", "", IFERROR(VLOOKUP(U18,KommunDB!A:B,2,FALSE), ""))</f>
        <v/>
      </c>
      <c r="W18" s="106">
        <f t="shared" si="0"/>
        <v>0</v>
      </c>
      <c r="X18" s="106">
        <f t="shared" si="1"/>
        <v>0</v>
      </c>
      <c r="Y18" s="107" t="str">
        <f t="shared" si="2"/>
        <v/>
      </c>
      <c r="Z18" s="108">
        <f>IF(S18=2,0,IF(ISBLANK(J18),0,VLOOKUP(Y18,DeltagarRapport!A:J,7,FALSE)*100))</f>
        <v>0</v>
      </c>
      <c r="AA18" s="108">
        <f>IF(S18=2,0,IF(ISBLANK(J18),0,VLOOKUP(Y18,DeltagarRapport!A:J,9,FALSE)*100))</f>
        <v>0</v>
      </c>
      <c r="AB18" s="109" t="str" cm="1">
        <f t="array" ref="AB18">IF(S18=1,INDEX(Verksamhetsform!$A$9:$A$10,MIN(ROW(AB18)-ROW($AB$2)+1,2)),"")</f>
        <v/>
      </c>
    </row>
    <row r="19" spans="1:28" x14ac:dyDescent="0.35">
      <c r="A19" s="105">
        <v>18</v>
      </c>
      <c r="B19" s="77"/>
      <c r="C19" s="105" t="str">
        <f>IF(B19&lt;&gt;"", INDEX(DeltagarRapport!$D$2:$D$9, MATCH(B19, DeltagarRapport!$E$2:$E$9, 0)), "")</f>
        <v/>
      </c>
      <c r="D19" s="64"/>
      <c r="E19" s="59"/>
      <c r="F19" s="59"/>
      <c r="G19" s="59"/>
      <c r="H19" s="60"/>
      <c r="I19" s="86"/>
      <c r="J19" s="86"/>
      <c r="K19" s="86"/>
      <c r="L19" s="78"/>
      <c r="M19" s="61"/>
      <c r="N19" s="66"/>
      <c r="O19" s="105" t="str">
        <f t="shared" si="3"/>
        <v/>
      </c>
      <c r="P19" s="105" t="str">
        <f t="shared" si="4"/>
        <v/>
      </c>
      <c r="Q19" s="105" t="str">
        <f>IF(P19="", "", IFERROR(VLOOKUP(P19,Arrtyper!A:B,2,FALSE), ""))</f>
        <v/>
      </c>
      <c r="R19" s="61"/>
      <c r="S19" s="105" t="str">
        <f>IF(R19="", "", IFERROR(VLOOKUP(R19,Verksamhetsform!A:B,2,FALSE), ""))</f>
        <v/>
      </c>
      <c r="T19" s="61"/>
      <c r="U19" s="61"/>
      <c r="V19" s="105" t="str">
        <f>IF(U19="", "", IFERROR(VLOOKUP(U19,KommunDB!A:B,2,FALSE), ""))</f>
        <v/>
      </c>
      <c r="W19" s="106">
        <f t="shared" si="0"/>
        <v>0</v>
      </c>
      <c r="X19" s="106">
        <f t="shared" si="1"/>
        <v>0</v>
      </c>
      <c r="Y19" s="107" t="str">
        <f t="shared" si="2"/>
        <v/>
      </c>
      <c r="Z19" s="108">
        <f>IF(S19=2,0,IF(ISBLANK(J19),0,VLOOKUP(Y19,DeltagarRapport!A:J,7,FALSE)*100))</f>
        <v>0</v>
      </c>
      <c r="AA19" s="108">
        <f>IF(S19=2,0,IF(ISBLANK(J19),0,VLOOKUP(Y19,DeltagarRapport!A:J,9,FALSE)*100))</f>
        <v>0</v>
      </c>
      <c r="AB19" s="109" t="str" cm="1">
        <f t="array" ref="AB19">IF(S19=1,INDEX(Verksamhetsform!$A$9:$A$10,MIN(ROW(AB19)-ROW($AB$2)+1,2)),"")</f>
        <v/>
      </c>
    </row>
    <row r="20" spans="1:28" x14ac:dyDescent="0.35">
      <c r="A20" s="105">
        <v>19</v>
      </c>
      <c r="B20" s="77"/>
      <c r="C20" s="105" t="str">
        <f>IF(B20&lt;&gt;"", INDEX(DeltagarRapport!$D$2:$D$9, MATCH(B20, DeltagarRapport!$E$2:$E$9, 0)), "")</f>
        <v/>
      </c>
      <c r="D20" s="64"/>
      <c r="E20" s="59"/>
      <c r="F20" s="59"/>
      <c r="G20" s="59"/>
      <c r="H20" s="60"/>
      <c r="I20" s="86"/>
      <c r="J20" s="86"/>
      <c r="K20" s="86"/>
      <c r="L20" s="78"/>
      <c r="M20" s="61"/>
      <c r="N20" s="66"/>
      <c r="O20" s="105" t="str">
        <f t="shared" si="3"/>
        <v/>
      </c>
      <c r="P20" s="105" t="str">
        <f t="shared" si="4"/>
        <v/>
      </c>
      <c r="Q20" s="105" t="str">
        <f>IF(P20="", "", IFERROR(VLOOKUP(P20,Arrtyper!A:B,2,FALSE), ""))</f>
        <v/>
      </c>
      <c r="R20" s="61"/>
      <c r="S20" s="105" t="str">
        <f>IF(R20="", "", IFERROR(VLOOKUP(R20,Verksamhetsform!A:B,2,FALSE), ""))</f>
        <v/>
      </c>
      <c r="T20" s="61"/>
      <c r="U20" s="61"/>
      <c r="V20" s="105" t="str">
        <f>IF(U20="", "", IFERROR(VLOOKUP(U20,KommunDB!A:B,2,FALSE), ""))</f>
        <v/>
      </c>
      <c r="W20" s="106">
        <f t="shared" si="0"/>
        <v>0</v>
      </c>
      <c r="X20" s="106">
        <f t="shared" si="1"/>
        <v>0</v>
      </c>
      <c r="Y20" s="107" t="str">
        <f t="shared" si="2"/>
        <v/>
      </c>
      <c r="Z20" s="108">
        <f>IF(S20=2,0,IF(ISBLANK(J20),0,VLOOKUP(Y20,DeltagarRapport!A:J,7,FALSE)*100))</f>
        <v>0</v>
      </c>
      <c r="AA20" s="108">
        <f>IF(S20=2,0,IF(ISBLANK(J20),0,VLOOKUP(Y20,DeltagarRapport!A:J,9,FALSE)*100))</f>
        <v>0</v>
      </c>
      <c r="AB20" s="109" t="str" cm="1">
        <f t="array" ref="AB20">IF(S20=1,INDEX(Verksamhetsform!$A$9:$A$10,MIN(ROW(AB20)-ROW($AB$2)+1,2)),"")</f>
        <v/>
      </c>
    </row>
    <row r="21" spans="1:28" x14ac:dyDescent="0.35">
      <c r="A21" s="105">
        <v>20</v>
      </c>
      <c r="B21" s="77"/>
      <c r="C21" s="105" t="str">
        <f>IF(B21&lt;&gt;"", INDEX(DeltagarRapport!$D$2:$D$9, MATCH(B21, DeltagarRapport!$E$2:$E$9, 0)), "")</f>
        <v/>
      </c>
      <c r="D21" s="64"/>
      <c r="E21" s="59"/>
      <c r="F21" s="59"/>
      <c r="G21" s="59"/>
      <c r="H21" s="60"/>
      <c r="I21" s="86"/>
      <c r="J21" s="86"/>
      <c r="K21" s="86"/>
      <c r="L21" s="78"/>
      <c r="M21" s="61"/>
      <c r="N21" s="66"/>
      <c r="O21" s="105" t="str">
        <f t="shared" si="3"/>
        <v/>
      </c>
      <c r="P21" s="105" t="str">
        <f t="shared" si="4"/>
        <v/>
      </c>
      <c r="Q21" s="105" t="str">
        <f>IF(P21="", "", IFERROR(VLOOKUP(P21,Arrtyper!A:B,2,FALSE), ""))</f>
        <v/>
      </c>
      <c r="R21" s="61"/>
      <c r="S21" s="105" t="str">
        <f>IF(R21="", "", IFERROR(VLOOKUP(R21,Verksamhetsform!A:B,2,FALSE), ""))</f>
        <v/>
      </c>
      <c r="T21" s="61"/>
      <c r="U21" s="61"/>
      <c r="V21" s="105" t="str">
        <f>IF(U21="", "", IFERROR(VLOOKUP(U21,KommunDB!A:B,2,FALSE), ""))</f>
        <v/>
      </c>
      <c r="W21" s="106">
        <f t="shared" si="0"/>
        <v>0</v>
      </c>
      <c r="X21" s="106">
        <f t="shared" si="1"/>
        <v>0</v>
      </c>
      <c r="Y21" s="107" t="str">
        <f t="shared" si="2"/>
        <v/>
      </c>
      <c r="Z21" s="108">
        <f>IF(S21=2,0,IF(ISBLANK(J21),0,VLOOKUP(Y21,DeltagarRapport!A:J,7,FALSE)*100))</f>
        <v>0</v>
      </c>
      <c r="AA21" s="108">
        <f>IF(S21=2,0,IF(ISBLANK(J21),0,VLOOKUP(Y21,DeltagarRapport!A:J,9,FALSE)*100))</f>
        <v>0</v>
      </c>
      <c r="AB21" s="109" t="str" cm="1">
        <f t="array" ref="AB21">IF(S21=1,INDEX(Verksamhetsform!$A$9:$A$10,MIN(ROW(AB21)-ROW($AB$2)+1,2)),"")</f>
        <v/>
      </c>
    </row>
    <row r="22" spans="1:28" x14ac:dyDescent="0.35">
      <c r="A22" s="105">
        <v>21</v>
      </c>
      <c r="B22" s="77"/>
      <c r="C22" s="105" t="str">
        <f>IF(B22&lt;&gt;"", INDEX(DeltagarRapport!$D$2:$D$9, MATCH(B22, DeltagarRapport!$E$2:$E$9, 0)), "")</f>
        <v/>
      </c>
      <c r="D22" s="64"/>
      <c r="E22" s="59"/>
      <c r="F22" s="59"/>
      <c r="G22" s="59"/>
      <c r="H22" s="60"/>
      <c r="I22" s="86"/>
      <c r="J22" s="86"/>
      <c r="K22" s="86"/>
      <c r="L22" s="78"/>
      <c r="M22" s="61"/>
      <c r="N22" s="66"/>
      <c r="O22" s="105" t="str">
        <f t="shared" si="3"/>
        <v/>
      </c>
      <c r="P22" s="105" t="str">
        <f t="shared" si="4"/>
        <v/>
      </c>
      <c r="Q22" s="105" t="str">
        <f>IF(P22="", "", IFERROR(VLOOKUP(P22,Arrtyper!A:B,2,FALSE), ""))</f>
        <v/>
      </c>
      <c r="R22" s="61"/>
      <c r="S22" s="105" t="str">
        <f>IF(R22="", "", IFERROR(VLOOKUP(R22,Verksamhetsform!A:B,2,FALSE), ""))</f>
        <v/>
      </c>
      <c r="T22" s="61"/>
      <c r="U22" s="61"/>
      <c r="V22" s="105" t="str">
        <f>IF(U22="", "", IFERROR(VLOOKUP(U22,KommunDB!A:B,2,FALSE), ""))</f>
        <v/>
      </c>
      <c r="W22" s="106">
        <f t="shared" si="0"/>
        <v>0</v>
      </c>
      <c r="X22" s="106">
        <f t="shared" si="1"/>
        <v>0</v>
      </c>
      <c r="Y22" s="107" t="str">
        <f t="shared" si="2"/>
        <v/>
      </c>
      <c r="Z22" s="108">
        <f>IF(S22=2,0,IF(ISBLANK(J22),0,VLOOKUP(Y22,DeltagarRapport!A:J,7,FALSE)*100))</f>
        <v>0</v>
      </c>
      <c r="AA22" s="108">
        <f>IF(S22=2,0,IF(ISBLANK(J22),0,VLOOKUP(Y22,DeltagarRapport!A:J,9,FALSE)*100))</f>
        <v>0</v>
      </c>
      <c r="AB22" s="109" t="str" cm="1">
        <f t="array" ref="AB22">IF(S22=1,INDEX(Verksamhetsform!$A$9:$A$10,MIN(ROW(AB22)-ROW($AB$2)+1,2)),"")</f>
        <v/>
      </c>
    </row>
    <row r="23" spans="1:28" x14ac:dyDescent="0.35">
      <c r="A23" s="105">
        <v>22</v>
      </c>
      <c r="B23" s="77"/>
      <c r="C23" s="105" t="str">
        <f>IF(B23&lt;&gt;"", INDEX(DeltagarRapport!$D$2:$D$9, MATCH(B23, DeltagarRapport!$E$2:$E$9, 0)), "")</f>
        <v/>
      </c>
      <c r="D23" s="64"/>
      <c r="E23" s="59"/>
      <c r="F23" s="59"/>
      <c r="G23" s="59"/>
      <c r="H23" s="60"/>
      <c r="I23" s="86"/>
      <c r="J23" s="86"/>
      <c r="K23" s="86"/>
      <c r="L23" s="78"/>
      <c r="M23" s="61"/>
      <c r="N23" s="66"/>
      <c r="O23" s="105" t="str">
        <f t="shared" si="3"/>
        <v/>
      </c>
      <c r="P23" s="105" t="str">
        <f t="shared" si="4"/>
        <v/>
      </c>
      <c r="Q23" s="105" t="str">
        <f>IF(P23="", "", IFERROR(VLOOKUP(P23,Arrtyper!A:B,2,FALSE), ""))</f>
        <v/>
      </c>
      <c r="R23" s="61"/>
      <c r="S23" s="105" t="str">
        <f>IF(R23="", "", IFERROR(VLOOKUP(R23,Verksamhetsform!A:B,2,FALSE), ""))</f>
        <v/>
      </c>
      <c r="T23" s="61"/>
      <c r="U23" s="61"/>
      <c r="V23" s="105" t="str">
        <f>IF(U23="", "", IFERROR(VLOOKUP(U23,KommunDB!A:B,2,FALSE), ""))</f>
        <v/>
      </c>
      <c r="W23" s="106">
        <f t="shared" si="0"/>
        <v>0</v>
      </c>
      <c r="X23" s="106">
        <f t="shared" si="1"/>
        <v>0</v>
      </c>
      <c r="Y23" s="107" t="str">
        <f t="shared" si="2"/>
        <v/>
      </c>
      <c r="Z23" s="108">
        <f>IF(S23=2,0,IF(ISBLANK(J23),0,VLOOKUP(Y23,DeltagarRapport!A:J,7,FALSE)*100))</f>
        <v>0</v>
      </c>
      <c r="AA23" s="108">
        <f>IF(S23=2,0,IF(ISBLANK(J23),0,VLOOKUP(Y23,DeltagarRapport!A:J,9,FALSE)*100))</f>
        <v>0</v>
      </c>
      <c r="AB23" s="109" t="str" cm="1">
        <f t="array" ref="AB23">IF(S23=1,INDEX(Verksamhetsform!$A$9:$A$10,MIN(ROW(AB23)-ROW($AB$2)+1,2)),"")</f>
        <v/>
      </c>
    </row>
    <row r="24" spans="1:28" x14ac:dyDescent="0.35">
      <c r="A24" s="105">
        <v>23</v>
      </c>
      <c r="B24" s="77"/>
      <c r="C24" s="105" t="str">
        <f>IF(B24&lt;&gt;"", INDEX(DeltagarRapport!$D$2:$D$9, MATCH(B24, DeltagarRapport!$E$2:$E$9, 0)), "")</f>
        <v/>
      </c>
      <c r="D24" s="64"/>
      <c r="E24" s="59"/>
      <c r="F24" s="59"/>
      <c r="G24" s="59"/>
      <c r="H24" s="60"/>
      <c r="I24" s="86"/>
      <c r="J24" s="86"/>
      <c r="K24" s="86"/>
      <c r="L24" s="78"/>
      <c r="M24" s="61"/>
      <c r="N24" s="66"/>
      <c r="O24" s="105" t="str">
        <f t="shared" si="3"/>
        <v/>
      </c>
      <c r="P24" s="105" t="str">
        <f t="shared" si="4"/>
        <v/>
      </c>
      <c r="Q24" s="105" t="str">
        <f>IF(P24="", "", IFERROR(VLOOKUP(P24,Arrtyper!A:B,2,FALSE), ""))</f>
        <v/>
      </c>
      <c r="R24" s="61"/>
      <c r="S24" s="105" t="str">
        <f>IF(R24="", "", IFERROR(VLOOKUP(R24,Verksamhetsform!A:B,2,FALSE), ""))</f>
        <v/>
      </c>
      <c r="T24" s="61"/>
      <c r="U24" s="61"/>
      <c r="V24" s="105" t="str">
        <f>IF(U24="", "", IFERROR(VLOOKUP(U24,KommunDB!A:B,2,FALSE), ""))</f>
        <v/>
      </c>
      <c r="W24" s="106">
        <f t="shared" si="0"/>
        <v>0</v>
      </c>
      <c r="X24" s="106">
        <f t="shared" si="1"/>
        <v>0</v>
      </c>
      <c r="Y24" s="107" t="str">
        <f t="shared" si="2"/>
        <v/>
      </c>
      <c r="Z24" s="108">
        <f>IF(S24=2,0,IF(ISBLANK(J24),0,VLOOKUP(Y24,DeltagarRapport!A:J,7,FALSE)*100))</f>
        <v>0</v>
      </c>
      <c r="AA24" s="108">
        <f>IF(S24=2,0,IF(ISBLANK(J24),0,VLOOKUP(Y24,DeltagarRapport!A:J,9,FALSE)*100))</f>
        <v>0</v>
      </c>
      <c r="AB24" s="109" t="str" cm="1">
        <f t="array" ref="AB24">IF(S24=1,INDEX(Verksamhetsform!$A$9:$A$10,MIN(ROW(AB24)-ROW($AB$2)+1,2)),"")</f>
        <v/>
      </c>
    </row>
    <row r="25" spans="1:28" x14ac:dyDescent="0.35">
      <c r="A25" s="105">
        <v>24</v>
      </c>
      <c r="B25" s="77"/>
      <c r="C25" s="105" t="str">
        <f>IF(B25&lt;&gt;"", INDEX(DeltagarRapport!$D$2:$D$9, MATCH(B25, DeltagarRapport!$E$2:$E$9, 0)), "")</f>
        <v/>
      </c>
      <c r="D25" s="64"/>
      <c r="E25" s="59"/>
      <c r="F25" s="59"/>
      <c r="G25" s="59"/>
      <c r="H25" s="60"/>
      <c r="I25" s="86"/>
      <c r="J25" s="86"/>
      <c r="K25" s="86"/>
      <c r="L25" s="78"/>
      <c r="M25" s="61"/>
      <c r="N25" s="66"/>
      <c r="O25" s="105" t="str">
        <f t="shared" si="3"/>
        <v/>
      </c>
      <c r="P25" s="105" t="str">
        <f t="shared" si="4"/>
        <v/>
      </c>
      <c r="Q25" s="105" t="str">
        <f>IF(P25="", "", IFERROR(VLOOKUP(P25,Arrtyper!A:B,2,FALSE), ""))</f>
        <v/>
      </c>
      <c r="R25" s="61"/>
      <c r="S25" s="105" t="str">
        <f>IF(R25="", "", IFERROR(VLOOKUP(R25,Verksamhetsform!A:B,2,FALSE), ""))</f>
        <v/>
      </c>
      <c r="T25" s="61"/>
      <c r="U25" s="61"/>
      <c r="V25" s="105" t="str">
        <f>IF(U25="", "", IFERROR(VLOOKUP(U25,KommunDB!A:B,2,FALSE), ""))</f>
        <v/>
      </c>
      <c r="W25" s="106">
        <f t="shared" si="0"/>
        <v>0</v>
      </c>
      <c r="X25" s="106">
        <f t="shared" si="1"/>
        <v>0</v>
      </c>
      <c r="Y25" s="107" t="str">
        <f t="shared" si="2"/>
        <v/>
      </c>
      <c r="Z25" s="108">
        <f>IF(S25=2,0,IF(ISBLANK(J25),0,VLOOKUP(Y25,DeltagarRapport!A:J,7,FALSE)*100))</f>
        <v>0</v>
      </c>
      <c r="AA25" s="108">
        <f>IF(S25=2,0,IF(ISBLANK(J25),0,VLOOKUP(Y25,DeltagarRapport!A:J,9,FALSE)*100))</f>
        <v>0</v>
      </c>
      <c r="AB25" s="109" t="str" cm="1">
        <f t="array" ref="AB25">IF(S25=1,INDEX(Verksamhetsform!$A$9:$A$10,MIN(ROW(AB25)-ROW($AB$2)+1,2)),"")</f>
        <v/>
      </c>
    </row>
    <row r="26" spans="1:28" x14ac:dyDescent="0.35">
      <c r="A26" s="105">
        <v>25</v>
      </c>
      <c r="B26" s="77"/>
      <c r="C26" s="105" t="str">
        <f>IF(B26&lt;&gt;"", INDEX(DeltagarRapport!$D$2:$D$9, MATCH(B26, DeltagarRapport!$E$2:$E$9, 0)), "")</f>
        <v/>
      </c>
      <c r="D26" s="64"/>
      <c r="E26" s="59"/>
      <c r="F26" s="59"/>
      <c r="G26" s="59"/>
      <c r="H26" s="60"/>
      <c r="I26" s="86"/>
      <c r="J26" s="86"/>
      <c r="K26" s="86"/>
      <c r="L26" s="78"/>
      <c r="M26" s="61"/>
      <c r="N26" s="66"/>
      <c r="O26" s="105" t="str">
        <f t="shared" si="3"/>
        <v/>
      </c>
      <c r="P26" s="105" t="str">
        <f t="shared" si="4"/>
        <v/>
      </c>
      <c r="Q26" s="105" t="str">
        <f>IF(P26="", "", IFERROR(VLOOKUP(P26,Arrtyper!A:B,2,FALSE), ""))</f>
        <v/>
      </c>
      <c r="R26" s="61"/>
      <c r="S26" s="105" t="str">
        <f>IF(R26="", "", IFERROR(VLOOKUP(R26,Verksamhetsform!A:B,2,FALSE), ""))</f>
        <v/>
      </c>
      <c r="T26" s="61"/>
      <c r="U26" s="61"/>
      <c r="V26" s="105" t="str">
        <f>IF(U26="", "", IFERROR(VLOOKUP(U26,KommunDB!A:B,2,FALSE), ""))</f>
        <v/>
      </c>
      <c r="W26" s="106">
        <f t="shared" si="0"/>
        <v>0</v>
      </c>
      <c r="X26" s="106">
        <f t="shared" si="1"/>
        <v>0</v>
      </c>
      <c r="Y26" s="107" t="str">
        <f t="shared" si="2"/>
        <v/>
      </c>
      <c r="Z26" s="108">
        <f>IF(S26=2,0,IF(ISBLANK(J26),0,VLOOKUP(Y26,DeltagarRapport!A:J,7,FALSE)*100))</f>
        <v>0</v>
      </c>
      <c r="AA26" s="108">
        <f>IF(S26=2,0,IF(ISBLANK(J26),0,VLOOKUP(Y26,DeltagarRapport!A:J,9,FALSE)*100))</f>
        <v>0</v>
      </c>
      <c r="AB26" s="109" t="str" cm="1">
        <f t="array" ref="AB26">IF(S26=1,INDEX(Verksamhetsform!$A$9:$A$10,MIN(ROW(AB26)-ROW($AB$2)+1,2)),"")</f>
        <v/>
      </c>
    </row>
    <row r="27" spans="1:28" x14ac:dyDescent="0.35">
      <c r="A27" s="105">
        <v>26</v>
      </c>
      <c r="B27" s="77"/>
      <c r="C27" s="105" t="str">
        <f>IF(B27&lt;&gt;"", INDEX(DeltagarRapport!$D$2:$D$9, MATCH(B27, DeltagarRapport!$E$2:$E$9, 0)), "")</f>
        <v/>
      </c>
      <c r="D27" s="64"/>
      <c r="E27" s="59"/>
      <c r="F27" s="59"/>
      <c r="G27" s="59"/>
      <c r="H27" s="60"/>
      <c r="I27" s="86"/>
      <c r="J27" s="86"/>
      <c r="K27" s="86"/>
      <c r="L27" s="78"/>
      <c r="M27" s="61"/>
      <c r="N27" s="66"/>
      <c r="O27" s="105" t="str">
        <f t="shared" si="3"/>
        <v/>
      </c>
      <c r="P27" s="105" t="str">
        <f t="shared" si="4"/>
        <v/>
      </c>
      <c r="Q27" s="105" t="str">
        <f>IF(P27="", "", IFERROR(VLOOKUP(P27,Arrtyper!A:B,2,FALSE), ""))</f>
        <v/>
      </c>
      <c r="R27" s="61"/>
      <c r="S27" s="105" t="str">
        <f>IF(R27="", "", IFERROR(VLOOKUP(R27,Verksamhetsform!A:B,2,FALSE), ""))</f>
        <v/>
      </c>
      <c r="T27" s="61"/>
      <c r="U27" s="61"/>
      <c r="V27" s="105" t="str">
        <f>IF(U27="", "", IFERROR(VLOOKUP(U27,KommunDB!A:B,2,FALSE), ""))</f>
        <v/>
      </c>
      <c r="W27" s="106">
        <f t="shared" si="0"/>
        <v>0</v>
      </c>
      <c r="X27" s="106">
        <f t="shared" si="1"/>
        <v>0</v>
      </c>
      <c r="Y27" s="107" t="str">
        <f t="shared" si="2"/>
        <v/>
      </c>
      <c r="Z27" s="108">
        <f>IF(S27=2,0,IF(ISBLANK(J27),0,VLOOKUP(Y27,DeltagarRapport!A:J,7,FALSE)*100))</f>
        <v>0</v>
      </c>
      <c r="AA27" s="108">
        <f>IF(S27=2,0,IF(ISBLANK(J27),0,VLOOKUP(Y27,DeltagarRapport!A:J,9,FALSE)*100))</f>
        <v>0</v>
      </c>
      <c r="AB27" s="109" t="str" cm="1">
        <f t="array" ref="AB27">IF(S27=1,INDEX(Verksamhetsform!$A$9:$A$10,MIN(ROW(AB27)-ROW($AB$2)+1,2)),"")</f>
        <v/>
      </c>
    </row>
    <row r="28" spans="1:28" x14ac:dyDescent="0.35">
      <c r="A28" s="105">
        <v>27</v>
      </c>
      <c r="B28" s="77"/>
      <c r="C28" s="105" t="str">
        <f>IF(B28&lt;&gt;"", INDEX(DeltagarRapport!$D$2:$D$9, MATCH(B28, DeltagarRapport!$E$2:$E$9, 0)), "")</f>
        <v/>
      </c>
      <c r="D28" s="64"/>
      <c r="E28" s="59"/>
      <c r="F28" s="59"/>
      <c r="G28" s="59"/>
      <c r="H28" s="60"/>
      <c r="I28" s="86"/>
      <c r="J28" s="86"/>
      <c r="K28" s="86"/>
      <c r="L28" s="78"/>
      <c r="M28" s="61"/>
      <c r="N28" s="66"/>
      <c r="O28" s="105" t="str">
        <f t="shared" si="3"/>
        <v/>
      </c>
      <c r="P28" s="105" t="str">
        <f t="shared" si="4"/>
        <v/>
      </c>
      <c r="Q28" s="105" t="str">
        <f>IF(P28="", "", IFERROR(VLOOKUP(P28,Arrtyper!A:B,2,FALSE), ""))</f>
        <v/>
      </c>
      <c r="R28" s="61"/>
      <c r="S28" s="105" t="str">
        <f>IF(R28="", "", IFERROR(VLOOKUP(R28,Verksamhetsform!A:B,2,FALSE), ""))</f>
        <v/>
      </c>
      <c r="T28" s="61"/>
      <c r="U28" s="61"/>
      <c r="V28" s="105" t="str">
        <f>IF(U28="", "", IFERROR(VLOOKUP(U28,KommunDB!A:B,2,FALSE), ""))</f>
        <v/>
      </c>
      <c r="W28" s="106">
        <f t="shared" si="0"/>
        <v>0</v>
      </c>
      <c r="X28" s="106">
        <f t="shared" si="1"/>
        <v>0</v>
      </c>
      <c r="Y28" s="107" t="str">
        <f t="shared" si="2"/>
        <v/>
      </c>
      <c r="Z28" s="108">
        <f>IF(S28=2,0,IF(ISBLANK(J28),0,VLOOKUP(Y28,DeltagarRapport!A:J,7,FALSE)*100))</f>
        <v>0</v>
      </c>
      <c r="AA28" s="108">
        <f>IF(S28=2,0,IF(ISBLANK(J28),0,VLOOKUP(Y28,DeltagarRapport!A:J,9,FALSE)*100))</f>
        <v>0</v>
      </c>
      <c r="AB28" s="109" t="str" cm="1">
        <f t="array" ref="AB28">IF(S28=1,INDEX(Verksamhetsform!$A$9:$A$10,MIN(ROW(AB28)-ROW($AB$2)+1,2)),"")</f>
        <v/>
      </c>
    </row>
    <row r="29" spans="1:28" x14ac:dyDescent="0.35">
      <c r="A29" s="105">
        <v>28</v>
      </c>
      <c r="B29" s="77"/>
      <c r="C29" s="105" t="str">
        <f>IF(B29&lt;&gt;"", INDEX(DeltagarRapport!$D$2:$D$9, MATCH(B29, DeltagarRapport!$E$2:$E$9, 0)), "")</f>
        <v/>
      </c>
      <c r="D29" s="64"/>
      <c r="E29" s="59"/>
      <c r="F29" s="59"/>
      <c r="G29" s="59"/>
      <c r="H29" s="60"/>
      <c r="I29" s="86"/>
      <c r="J29" s="86"/>
      <c r="K29" s="86"/>
      <c r="L29" s="78"/>
      <c r="M29" s="61"/>
      <c r="N29" s="66"/>
      <c r="O29" s="105" t="str">
        <f t="shared" si="3"/>
        <v/>
      </c>
      <c r="P29" s="105" t="str">
        <f t="shared" si="4"/>
        <v/>
      </c>
      <c r="Q29" s="105" t="str">
        <f>IF(P29="", "", IFERROR(VLOOKUP(P29,Arrtyper!A:B,2,FALSE), ""))</f>
        <v/>
      </c>
      <c r="R29" s="61"/>
      <c r="S29" s="105" t="str">
        <f>IF(R29="", "", IFERROR(VLOOKUP(R29,Verksamhetsform!A:B,2,FALSE), ""))</f>
        <v/>
      </c>
      <c r="T29" s="61"/>
      <c r="U29" s="61"/>
      <c r="V29" s="105" t="str">
        <f>IF(U29="", "", IFERROR(VLOOKUP(U29,KommunDB!A:B,2,FALSE), ""))</f>
        <v/>
      </c>
      <c r="W29" s="106">
        <f t="shared" si="0"/>
        <v>0</v>
      </c>
      <c r="X29" s="106">
        <f t="shared" si="1"/>
        <v>0</v>
      </c>
      <c r="Y29" s="107" t="str">
        <f t="shared" si="2"/>
        <v/>
      </c>
      <c r="Z29" s="108">
        <f>IF(S29=2,0,IF(ISBLANK(J29),0,VLOOKUP(Y29,DeltagarRapport!A:J,7,FALSE)*100))</f>
        <v>0</v>
      </c>
      <c r="AA29" s="108">
        <f>IF(S29=2,0,IF(ISBLANK(J29),0,VLOOKUP(Y29,DeltagarRapport!A:J,9,FALSE)*100))</f>
        <v>0</v>
      </c>
      <c r="AB29" s="109" t="str" cm="1">
        <f t="array" ref="AB29">IF(S29=1,INDEX(Verksamhetsform!$A$9:$A$10,MIN(ROW(AB29)-ROW($AB$2)+1,2)),"")</f>
        <v/>
      </c>
    </row>
    <row r="30" spans="1:28" x14ac:dyDescent="0.35">
      <c r="A30" s="105">
        <v>29</v>
      </c>
      <c r="B30" s="77"/>
      <c r="C30" s="105" t="str">
        <f>IF(B30&lt;&gt;"", INDEX(DeltagarRapport!$D$2:$D$9, MATCH(B30, DeltagarRapport!$E$2:$E$9, 0)), "")</f>
        <v/>
      </c>
      <c r="D30" s="64"/>
      <c r="E30" s="59"/>
      <c r="F30" s="59"/>
      <c r="G30" s="59"/>
      <c r="H30" s="60"/>
      <c r="I30" s="86"/>
      <c r="J30" s="86"/>
      <c r="K30" s="86"/>
      <c r="L30" s="78"/>
      <c r="M30" s="61"/>
      <c r="N30" s="66"/>
      <c r="O30" s="105" t="str">
        <f t="shared" si="3"/>
        <v/>
      </c>
      <c r="P30" s="105" t="str">
        <f t="shared" si="4"/>
        <v/>
      </c>
      <c r="Q30" s="105" t="str">
        <f>IF(P30="", "", IFERROR(VLOOKUP(P30,Arrtyper!A:B,2,FALSE), ""))</f>
        <v/>
      </c>
      <c r="R30" s="61"/>
      <c r="S30" s="105" t="str">
        <f>IF(R30="", "", IFERROR(VLOOKUP(R30,Verksamhetsform!A:B,2,FALSE), ""))</f>
        <v/>
      </c>
      <c r="T30" s="61"/>
      <c r="U30" s="61"/>
      <c r="V30" s="105" t="str">
        <f>IF(U30="", "", IFERROR(VLOOKUP(U30,KommunDB!A:B,2,FALSE), ""))</f>
        <v/>
      </c>
      <c r="W30" s="106">
        <f t="shared" si="0"/>
        <v>0</v>
      </c>
      <c r="X30" s="106">
        <f t="shared" si="1"/>
        <v>0</v>
      </c>
      <c r="Y30" s="107" t="str">
        <f t="shared" si="2"/>
        <v/>
      </c>
      <c r="Z30" s="108">
        <f>IF(S30=2,0,IF(ISBLANK(J30),0,VLOOKUP(Y30,DeltagarRapport!A:J,7,FALSE)*100))</f>
        <v>0</v>
      </c>
      <c r="AA30" s="108">
        <f>IF(S30=2,0,IF(ISBLANK(J30),0,VLOOKUP(Y30,DeltagarRapport!A:J,9,FALSE)*100))</f>
        <v>0</v>
      </c>
      <c r="AB30" s="109" t="str" cm="1">
        <f t="array" ref="AB30">IF(S30=1,INDEX(Verksamhetsform!$A$9:$A$10,MIN(ROW(AB30)-ROW($AB$2)+1,2)),"")</f>
        <v/>
      </c>
    </row>
    <row r="31" spans="1:28" x14ac:dyDescent="0.35">
      <c r="A31" s="105">
        <v>30</v>
      </c>
      <c r="B31" s="77"/>
      <c r="C31" s="105" t="str">
        <f>IF(B31&lt;&gt;"", INDEX(DeltagarRapport!$D$2:$D$9, MATCH(B31, DeltagarRapport!$E$2:$E$9, 0)), "")</f>
        <v/>
      </c>
      <c r="D31" s="64"/>
      <c r="E31" s="59"/>
      <c r="F31" s="59"/>
      <c r="G31" s="59"/>
      <c r="H31" s="60"/>
      <c r="I31" s="86"/>
      <c r="J31" s="86"/>
      <c r="K31" s="86"/>
      <c r="L31" s="78"/>
      <c r="M31" s="61"/>
      <c r="N31" s="66"/>
      <c r="O31" s="105" t="str">
        <f t="shared" si="3"/>
        <v/>
      </c>
      <c r="P31" s="105" t="str">
        <f t="shared" si="4"/>
        <v/>
      </c>
      <c r="Q31" s="105" t="str">
        <f>IF(P31="", "", IFERROR(VLOOKUP(P31,Arrtyper!A:B,2,FALSE), ""))</f>
        <v/>
      </c>
      <c r="R31" s="61"/>
      <c r="S31" s="105" t="str">
        <f>IF(R31="", "", IFERROR(VLOOKUP(R31,Verksamhetsform!A:B,2,FALSE), ""))</f>
        <v/>
      </c>
      <c r="T31" s="61"/>
      <c r="U31" s="61"/>
      <c r="V31" s="105" t="str">
        <f>IF(U31="", "", IFERROR(VLOOKUP(U31,KommunDB!A:B,2,FALSE), ""))</f>
        <v/>
      </c>
      <c r="W31" s="106">
        <f t="shared" si="0"/>
        <v>0</v>
      </c>
      <c r="X31" s="106">
        <f t="shared" si="1"/>
        <v>0</v>
      </c>
      <c r="Y31" s="107" t="str">
        <f t="shared" si="2"/>
        <v/>
      </c>
      <c r="Z31" s="108">
        <f>IF(S31=2,0,IF(ISBLANK(J31),0,VLOOKUP(Y31,DeltagarRapport!A:J,7,FALSE)*100))</f>
        <v>0</v>
      </c>
      <c r="AA31" s="108">
        <f>IF(S31=2,0,IF(ISBLANK(J31),0,VLOOKUP(Y31,DeltagarRapport!A:J,9,FALSE)*100))</f>
        <v>0</v>
      </c>
      <c r="AB31" s="109" t="str" cm="1">
        <f t="array" ref="AB31">IF(S31=1,INDEX(Verksamhetsform!$A$9:$A$10,MIN(ROW(AB31)-ROW($AB$2)+1,2)),"")</f>
        <v/>
      </c>
    </row>
    <row r="32" spans="1:28" x14ac:dyDescent="0.35">
      <c r="A32" s="105">
        <v>31</v>
      </c>
      <c r="B32" s="77"/>
      <c r="C32" s="105" t="str">
        <f>IF(B32&lt;&gt;"", INDEX(DeltagarRapport!$D$2:$D$9, MATCH(B32, DeltagarRapport!$E$2:$E$9, 0)), "")</f>
        <v/>
      </c>
      <c r="D32" s="64"/>
      <c r="E32" s="59"/>
      <c r="F32" s="59"/>
      <c r="G32" s="59"/>
      <c r="H32" s="60"/>
      <c r="I32" s="86"/>
      <c r="J32" s="86"/>
      <c r="K32" s="86"/>
      <c r="L32" s="78"/>
      <c r="M32" s="61"/>
      <c r="N32" s="66"/>
      <c r="O32" s="105" t="str">
        <f t="shared" si="3"/>
        <v/>
      </c>
      <c r="P32" s="105" t="str">
        <f t="shared" si="4"/>
        <v/>
      </c>
      <c r="Q32" s="105" t="str">
        <f>IF(P32="", "", IFERROR(VLOOKUP(P32,Arrtyper!A:B,2,FALSE), ""))</f>
        <v/>
      </c>
      <c r="R32" s="61"/>
      <c r="S32" s="105" t="str">
        <f>IF(R32="", "", IFERROR(VLOOKUP(R32,Verksamhetsform!A:B,2,FALSE), ""))</f>
        <v/>
      </c>
      <c r="T32" s="61"/>
      <c r="U32" s="61"/>
      <c r="V32" s="105" t="str">
        <f>IF(U32="", "", IFERROR(VLOOKUP(U32,KommunDB!A:B,2,FALSE), ""))</f>
        <v/>
      </c>
      <c r="W32" s="106">
        <f t="shared" si="0"/>
        <v>0</v>
      </c>
      <c r="X32" s="106">
        <f t="shared" si="1"/>
        <v>0</v>
      </c>
      <c r="Y32" s="107" t="str">
        <f t="shared" si="2"/>
        <v/>
      </c>
      <c r="Z32" s="108">
        <f>IF(S32=2,0,IF(ISBLANK(J32),0,VLOOKUP(Y32,DeltagarRapport!A:J,7,FALSE)*100))</f>
        <v>0</v>
      </c>
      <c r="AA32" s="108">
        <f>IF(S32=2,0,IF(ISBLANK(J32),0,VLOOKUP(Y32,DeltagarRapport!A:J,9,FALSE)*100))</f>
        <v>0</v>
      </c>
      <c r="AB32" s="109" t="str" cm="1">
        <f t="array" ref="AB32">IF(S32=1,INDEX(Verksamhetsform!$A$9:$A$10,MIN(ROW(AB32)-ROW($AB$2)+1,2)),"")</f>
        <v/>
      </c>
    </row>
    <row r="33" spans="1:28" x14ac:dyDescent="0.35">
      <c r="A33" s="105">
        <v>32</v>
      </c>
      <c r="B33" s="77"/>
      <c r="C33" s="105" t="str">
        <f>IF(B33&lt;&gt;"", INDEX(DeltagarRapport!$D$2:$D$9, MATCH(B33, DeltagarRapport!$E$2:$E$9, 0)), "")</f>
        <v/>
      </c>
      <c r="D33" s="64"/>
      <c r="E33" s="59"/>
      <c r="F33" s="59"/>
      <c r="G33" s="59"/>
      <c r="H33" s="60"/>
      <c r="I33" s="86"/>
      <c r="J33" s="86"/>
      <c r="K33" s="86"/>
      <c r="L33" s="78"/>
      <c r="M33" s="61"/>
      <c r="N33" s="66"/>
      <c r="O33" s="105" t="str">
        <f t="shared" si="3"/>
        <v/>
      </c>
      <c r="P33" s="105" t="str">
        <f t="shared" si="4"/>
        <v/>
      </c>
      <c r="Q33" s="105" t="str">
        <f>IF(P33="", "", IFERROR(VLOOKUP(P33,Arrtyper!A:B,2,FALSE), ""))</f>
        <v/>
      </c>
      <c r="R33" s="61"/>
      <c r="S33" s="105" t="str">
        <f>IF(R33="", "", IFERROR(VLOOKUP(R33,Verksamhetsform!A:B,2,FALSE), ""))</f>
        <v/>
      </c>
      <c r="T33" s="61"/>
      <c r="U33" s="61"/>
      <c r="V33" s="105" t="str">
        <f>IF(U33="", "", IFERROR(VLOOKUP(U33,KommunDB!A:B,2,FALSE), ""))</f>
        <v/>
      </c>
      <c r="W33" s="106">
        <f t="shared" si="0"/>
        <v>0</v>
      </c>
      <c r="X33" s="106">
        <f t="shared" si="1"/>
        <v>0</v>
      </c>
      <c r="Y33" s="107" t="str">
        <f t="shared" si="2"/>
        <v/>
      </c>
      <c r="Z33" s="108">
        <f>IF(S33=2,0,IF(ISBLANK(J33),0,VLOOKUP(Y33,DeltagarRapport!A:J,7,FALSE)*100))</f>
        <v>0</v>
      </c>
      <c r="AA33" s="108">
        <f>IF(S33=2,0,IF(ISBLANK(J33),0,VLOOKUP(Y33,DeltagarRapport!A:J,9,FALSE)*100))</f>
        <v>0</v>
      </c>
      <c r="AB33" s="109" t="str" cm="1">
        <f t="array" ref="AB33">IF(S33=1,INDEX(Verksamhetsform!$A$9:$A$10,MIN(ROW(AB33)-ROW($AB$2)+1,2)),"")</f>
        <v/>
      </c>
    </row>
    <row r="34" spans="1:28" x14ac:dyDescent="0.35">
      <c r="A34" s="105">
        <v>33</v>
      </c>
      <c r="B34" s="77"/>
      <c r="C34" s="105" t="str">
        <f>IF(B34&lt;&gt;"", INDEX(DeltagarRapport!$D$2:$D$9, MATCH(B34, DeltagarRapport!$E$2:$E$9, 0)), "")</f>
        <v/>
      </c>
      <c r="D34" s="64"/>
      <c r="E34" s="59"/>
      <c r="F34" s="59"/>
      <c r="G34" s="59"/>
      <c r="H34" s="60"/>
      <c r="I34" s="86"/>
      <c r="J34" s="86"/>
      <c r="K34" s="86"/>
      <c r="L34" s="78"/>
      <c r="M34" s="61"/>
      <c r="N34" s="66"/>
      <c r="O34" s="105" t="str">
        <f t="shared" si="3"/>
        <v/>
      </c>
      <c r="P34" s="105" t="str">
        <f t="shared" si="4"/>
        <v/>
      </c>
      <c r="Q34" s="105" t="str">
        <f>IF(P34="", "", IFERROR(VLOOKUP(P34,Arrtyper!A:B,2,FALSE), ""))</f>
        <v/>
      </c>
      <c r="R34" s="61"/>
      <c r="S34" s="105" t="str">
        <f>IF(R34="", "", IFERROR(VLOOKUP(R34,Verksamhetsform!A:B,2,FALSE), ""))</f>
        <v/>
      </c>
      <c r="T34" s="61"/>
      <c r="U34" s="61"/>
      <c r="V34" s="105" t="str">
        <f>IF(U34="", "", IFERROR(VLOOKUP(U34,KommunDB!A:B,2,FALSE), ""))</f>
        <v/>
      </c>
      <c r="W34" s="106">
        <f t="shared" si="0"/>
        <v>0</v>
      </c>
      <c r="X34" s="106">
        <f t="shared" si="1"/>
        <v>0</v>
      </c>
      <c r="Y34" s="107" t="str">
        <f t="shared" si="2"/>
        <v/>
      </c>
      <c r="Z34" s="108">
        <f>IF(S34=2,0,IF(ISBLANK(J34),0,VLOOKUP(Y34,DeltagarRapport!A:J,7,FALSE)*100))</f>
        <v>0</v>
      </c>
      <c r="AA34" s="108">
        <f>IF(S34=2,0,IF(ISBLANK(J34),0,VLOOKUP(Y34,DeltagarRapport!A:J,9,FALSE)*100))</f>
        <v>0</v>
      </c>
      <c r="AB34" s="109" t="str" cm="1">
        <f t="array" ref="AB34">IF(S34=1,INDEX(Verksamhetsform!$A$9:$A$10,MIN(ROW(AB34)-ROW($AB$2)+1,2)),"")</f>
        <v/>
      </c>
    </row>
    <row r="35" spans="1:28" x14ac:dyDescent="0.35">
      <c r="A35" s="105">
        <v>34</v>
      </c>
      <c r="B35" s="77"/>
      <c r="C35" s="105" t="str">
        <f>IF(B35&lt;&gt;"", INDEX(DeltagarRapport!$D$2:$D$9, MATCH(B35, DeltagarRapport!$E$2:$E$9, 0)), "")</f>
        <v/>
      </c>
      <c r="D35" s="64"/>
      <c r="E35" s="59"/>
      <c r="F35" s="59"/>
      <c r="G35" s="59"/>
      <c r="H35" s="60"/>
      <c r="I35" s="86"/>
      <c r="J35" s="86"/>
      <c r="K35" s="86"/>
      <c r="L35" s="78"/>
      <c r="M35" s="61"/>
      <c r="N35" s="66"/>
      <c r="O35" s="105" t="str">
        <f t="shared" si="3"/>
        <v/>
      </c>
      <c r="P35" s="105" t="str">
        <f t="shared" si="4"/>
        <v/>
      </c>
      <c r="Q35" s="105" t="str">
        <f>IF(P35="", "", IFERROR(VLOOKUP(P35,Arrtyper!A:B,2,FALSE), ""))</f>
        <v/>
      </c>
      <c r="R35" s="61"/>
      <c r="S35" s="105" t="str">
        <f>IF(R35="", "", IFERROR(VLOOKUP(R35,Verksamhetsform!A:B,2,FALSE), ""))</f>
        <v/>
      </c>
      <c r="T35" s="61"/>
      <c r="U35" s="61"/>
      <c r="V35" s="105" t="str">
        <f>IF(U35="", "", IFERROR(VLOOKUP(U35,KommunDB!A:B,2,FALSE), ""))</f>
        <v/>
      </c>
      <c r="W35" s="106">
        <f t="shared" si="0"/>
        <v>0</v>
      </c>
      <c r="X35" s="106">
        <f t="shared" si="1"/>
        <v>0</v>
      </c>
      <c r="Y35" s="107" t="str">
        <f t="shared" si="2"/>
        <v/>
      </c>
      <c r="Z35" s="108">
        <f>IF(S35=2,0,IF(ISBLANK(J35),0,VLOOKUP(Y35,DeltagarRapport!A:J,7,FALSE)*100))</f>
        <v>0</v>
      </c>
      <c r="AA35" s="108">
        <f>IF(S35=2,0,IF(ISBLANK(J35),0,VLOOKUP(Y35,DeltagarRapport!A:J,9,FALSE)*100))</f>
        <v>0</v>
      </c>
      <c r="AB35" s="109" t="str" cm="1">
        <f t="array" ref="AB35">IF(S35=1,INDEX(Verksamhetsform!$A$9:$A$10,MIN(ROW(AB35)-ROW($AB$2)+1,2)),"")</f>
        <v/>
      </c>
    </row>
    <row r="36" spans="1:28" x14ac:dyDescent="0.35">
      <c r="A36" s="105">
        <v>35</v>
      </c>
      <c r="B36" s="77"/>
      <c r="C36" s="105" t="str">
        <f>IF(B36&lt;&gt;"", INDEX(DeltagarRapport!$D$2:$D$9, MATCH(B36, DeltagarRapport!$E$2:$E$9, 0)), "")</f>
        <v/>
      </c>
      <c r="D36" s="64"/>
      <c r="E36" s="59"/>
      <c r="F36" s="59"/>
      <c r="G36" s="59"/>
      <c r="H36" s="60"/>
      <c r="I36" s="86"/>
      <c r="J36" s="86"/>
      <c r="K36" s="86"/>
      <c r="L36" s="78"/>
      <c r="M36" s="61"/>
      <c r="N36" s="66"/>
      <c r="O36" s="105" t="str">
        <f t="shared" si="3"/>
        <v/>
      </c>
      <c r="P36" s="105" t="str">
        <f t="shared" si="4"/>
        <v/>
      </c>
      <c r="Q36" s="105" t="str">
        <f>IF(P36="", "", IFERROR(VLOOKUP(P36,Arrtyper!A:B,2,FALSE), ""))</f>
        <v/>
      </c>
      <c r="R36" s="61"/>
      <c r="S36" s="105" t="str">
        <f>IF(R36="", "", IFERROR(VLOOKUP(R36,Verksamhetsform!A:B,2,FALSE), ""))</f>
        <v/>
      </c>
      <c r="T36" s="61"/>
      <c r="U36" s="61"/>
      <c r="V36" s="105" t="str">
        <f>IF(U36="", "", IFERROR(VLOOKUP(U36,KommunDB!A:B,2,FALSE), ""))</f>
        <v/>
      </c>
      <c r="W36" s="106">
        <f t="shared" si="0"/>
        <v>0</v>
      </c>
      <c r="X36" s="106">
        <f t="shared" si="1"/>
        <v>0</v>
      </c>
      <c r="Y36" s="107" t="str">
        <f t="shared" si="2"/>
        <v/>
      </c>
      <c r="Z36" s="108">
        <f>IF(S36=2,0,IF(ISBLANK(J36),0,VLOOKUP(Y36,DeltagarRapport!A:J,7,FALSE)*100))</f>
        <v>0</v>
      </c>
      <c r="AA36" s="108">
        <f>IF(S36=2,0,IF(ISBLANK(J36),0,VLOOKUP(Y36,DeltagarRapport!A:J,9,FALSE)*100))</f>
        <v>0</v>
      </c>
      <c r="AB36" s="109" t="str" cm="1">
        <f t="array" ref="AB36">IF(S36=1,INDEX(Verksamhetsform!$A$9:$A$10,MIN(ROW(AB36)-ROW($AB$2)+1,2)),"")</f>
        <v/>
      </c>
    </row>
    <row r="37" spans="1:28" x14ac:dyDescent="0.35">
      <c r="A37" s="105">
        <v>36</v>
      </c>
      <c r="B37" s="77"/>
      <c r="C37" s="105" t="str">
        <f>IF(B37&lt;&gt;"", INDEX(DeltagarRapport!$D$2:$D$9, MATCH(B37, DeltagarRapport!$E$2:$E$9, 0)), "")</f>
        <v/>
      </c>
      <c r="D37" s="64"/>
      <c r="E37" s="59"/>
      <c r="F37" s="59"/>
      <c r="G37" s="59"/>
      <c r="H37" s="60"/>
      <c r="I37" s="86"/>
      <c r="J37" s="86"/>
      <c r="K37" s="86"/>
      <c r="L37" s="78"/>
      <c r="M37" s="61"/>
      <c r="N37" s="66"/>
      <c r="O37" s="105" t="str">
        <f t="shared" si="3"/>
        <v/>
      </c>
      <c r="P37" s="105" t="str">
        <f t="shared" si="4"/>
        <v/>
      </c>
      <c r="Q37" s="105" t="str">
        <f>IF(P37="", "", IFERROR(VLOOKUP(P37,Arrtyper!A:B,2,FALSE), ""))</f>
        <v/>
      </c>
      <c r="R37" s="61"/>
      <c r="S37" s="105" t="str">
        <f>IF(R37="", "", IFERROR(VLOOKUP(R37,Verksamhetsform!A:B,2,FALSE), ""))</f>
        <v/>
      </c>
      <c r="T37" s="61"/>
      <c r="U37" s="61"/>
      <c r="V37" s="105" t="str">
        <f>IF(U37="", "", IFERROR(VLOOKUP(U37,KommunDB!A:B,2,FALSE), ""))</f>
        <v/>
      </c>
      <c r="W37" s="106">
        <f t="shared" si="0"/>
        <v>0</v>
      </c>
      <c r="X37" s="106">
        <f t="shared" si="1"/>
        <v>0</v>
      </c>
      <c r="Y37" s="107" t="str">
        <f t="shared" si="2"/>
        <v/>
      </c>
      <c r="Z37" s="108">
        <f>IF(S37=2,0,IF(ISBLANK(J37),0,VLOOKUP(Y37,DeltagarRapport!A:J,7,FALSE)*100))</f>
        <v>0</v>
      </c>
      <c r="AA37" s="108">
        <f>IF(S37=2,0,IF(ISBLANK(J37),0,VLOOKUP(Y37,DeltagarRapport!A:J,9,FALSE)*100))</f>
        <v>0</v>
      </c>
      <c r="AB37" s="109" t="str" cm="1">
        <f t="array" ref="AB37">IF(S37=1,INDEX(Verksamhetsform!$A$9:$A$10,MIN(ROW(AB37)-ROW($AB$2)+1,2)),"")</f>
        <v/>
      </c>
    </row>
    <row r="38" spans="1:28" x14ac:dyDescent="0.35">
      <c r="A38" s="105">
        <v>37</v>
      </c>
      <c r="B38" s="77"/>
      <c r="C38" s="105" t="str">
        <f>IF(B38&lt;&gt;"", INDEX(DeltagarRapport!$D$2:$D$9, MATCH(B38, DeltagarRapport!$E$2:$E$9, 0)), "")</f>
        <v/>
      </c>
      <c r="D38" s="64"/>
      <c r="E38" s="59"/>
      <c r="F38" s="59"/>
      <c r="G38" s="59"/>
      <c r="H38" s="60"/>
      <c r="I38" s="86"/>
      <c r="J38" s="86"/>
      <c r="K38" s="86"/>
      <c r="L38" s="78"/>
      <c r="M38" s="61"/>
      <c r="N38" s="66"/>
      <c r="O38" s="105" t="str">
        <f t="shared" si="3"/>
        <v/>
      </c>
      <c r="P38" s="105" t="str">
        <f t="shared" si="4"/>
        <v/>
      </c>
      <c r="Q38" s="105" t="str">
        <f>IF(P38="", "", IFERROR(VLOOKUP(P38,Arrtyper!A:B,2,FALSE), ""))</f>
        <v/>
      </c>
      <c r="R38" s="61"/>
      <c r="S38" s="105" t="str">
        <f>IF(R38="", "", IFERROR(VLOOKUP(R38,Verksamhetsform!A:B,2,FALSE), ""))</f>
        <v/>
      </c>
      <c r="T38" s="61"/>
      <c r="U38" s="61"/>
      <c r="V38" s="105" t="str">
        <f>IF(U38="", "", IFERROR(VLOOKUP(U38,KommunDB!A:B,2,FALSE), ""))</f>
        <v/>
      </c>
      <c r="W38" s="106">
        <f t="shared" si="0"/>
        <v>0</v>
      </c>
      <c r="X38" s="106">
        <f t="shared" si="1"/>
        <v>0</v>
      </c>
      <c r="Y38" s="107" t="str">
        <f t="shared" si="2"/>
        <v/>
      </c>
      <c r="Z38" s="108">
        <f>IF(S38=2,0,IF(ISBLANK(J38),0,VLOOKUP(Y38,DeltagarRapport!A:J,7,FALSE)*100))</f>
        <v>0</v>
      </c>
      <c r="AA38" s="108">
        <f>IF(S38=2,0,IF(ISBLANK(J38),0,VLOOKUP(Y38,DeltagarRapport!A:J,9,FALSE)*100))</f>
        <v>0</v>
      </c>
      <c r="AB38" s="109" t="str" cm="1">
        <f t="array" ref="AB38">IF(S38=1,INDEX(Verksamhetsform!$A$9:$A$10,MIN(ROW(AB38)-ROW($AB$2)+1,2)),"")</f>
        <v/>
      </c>
    </row>
    <row r="39" spans="1:28" x14ac:dyDescent="0.35">
      <c r="A39" s="105">
        <v>38</v>
      </c>
      <c r="B39" s="77"/>
      <c r="C39" s="105" t="str">
        <f>IF(B39&lt;&gt;"", INDEX(DeltagarRapport!$D$2:$D$9, MATCH(B39, DeltagarRapport!$E$2:$E$9, 0)), "")</f>
        <v/>
      </c>
      <c r="D39" s="64"/>
      <c r="E39" s="59"/>
      <c r="F39" s="59"/>
      <c r="G39" s="59"/>
      <c r="H39" s="60"/>
      <c r="I39" s="86"/>
      <c r="J39" s="86"/>
      <c r="K39" s="86"/>
      <c r="L39" s="78"/>
      <c r="M39" s="61"/>
      <c r="N39" s="66"/>
      <c r="O39" s="105" t="str">
        <f t="shared" si="3"/>
        <v/>
      </c>
      <c r="P39" s="105" t="str">
        <f t="shared" si="4"/>
        <v/>
      </c>
      <c r="Q39" s="105" t="str">
        <f>IF(P39="", "", IFERROR(VLOOKUP(P39,Arrtyper!A:B,2,FALSE), ""))</f>
        <v/>
      </c>
      <c r="R39" s="61"/>
      <c r="S39" s="105" t="str">
        <f>IF(R39="", "", IFERROR(VLOOKUP(R39,Verksamhetsform!A:B,2,FALSE), ""))</f>
        <v/>
      </c>
      <c r="T39" s="61"/>
      <c r="U39" s="61"/>
      <c r="V39" s="105" t="str">
        <f>IF(U39="", "", IFERROR(VLOOKUP(U39,KommunDB!A:B,2,FALSE), ""))</f>
        <v/>
      </c>
      <c r="W39" s="106">
        <f t="shared" si="0"/>
        <v>0</v>
      </c>
      <c r="X39" s="106">
        <f t="shared" si="1"/>
        <v>0</v>
      </c>
      <c r="Y39" s="107" t="str">
        <f t="shared" si="2"/>
        <v/>
      </c>
      <c r="Z39" s="108">
        <f>IF(S39=2,0,IF(ISBLANK(J39),0,VLOOKUP(Y39,DeltagarRapport!A:J,7,FALSE)*100))</f>
        <v>0</v>
      </c>
      <c r="AA39" s="108">
        <f>IF(S39=2,0,IF(ISBLANK(J39),0,VLOOKUP(Y39,DeltagarRapport!A:J,9,FALSE)*100))</f>
        <v>0</v>
      </c>
      <c r="AB39" s="109" t="str" cm="1">
        <f t="array" ref="AB39">IF(S39=1,INDEX(Verksamhetsform!$A$9:$A$10,MIN(ROW(AB39)-ROW($AB$2)+1,2)),"")</f>
        <v/>
      </c>
    </row>
    <row r="40" spans="1:28" x14ac:dyDescent="0.35">
      <c r="A40" s="105">
        <v>39</v>
      </c>
      <c r="B40" s="77"/>
      <c r="C40" s="105" t="str">
        <f>IF(B40&lt;&gt;"", INDEX(DeltagarRapport!$D$2:$D$9, MATCH(B40, DeltagarRapport!$E$2:$E$9, 0)), "")</f>
        <v/>
      </c>
      <c r="D40" s="64"/>
      <c r="E40" s="59"/>
      <c r="F40" s="59"/>
      <c r="G40" s="59"/>
      <c r="H40" s="60"/>
      <c r="I40" s="86"/>
      <c r="J40" s="86"/>
      <c r="K40" s="86"/>
      <c r="L40" s="78"/>
      <c r="M40" s="61"/>
      <c r="N40" s="66"/>
      <c r="O40" s="105" t="str">
        <f t="shared" si="3"/>
        <v/>
      </c>
      <c r="P40" s="105" t="str">
        <f t="shared" si="4"/>
        <v/>
      </c>
      <c r="Q40" s="105" t="str">
        <f>IF(P40="", "", IFERROR(VLOOKUP(P40,Arrtyper!A:B,2,FALSE), ""))</f>
        <v/>
      </c>
      <c r="R40" s="61"/>
      <c r="S40" s="105" t="str">
        <f>IF(R40="", "", IFERROR(VLOOKUP(R40,Verksamhetsform!A:B,2,FALSE), ""))</f>
        <v/>
      </c>
      <c r="T40" s="61"/>
      <c r="U40" s="61"/>
      <c r="V40" s="105" t="str">
        <f>IF(U40="", "", IFERROR(VLOOKUP(U40,KommunDB!A:B,2,FALSE), ""))</f>
        <v/>
      </c>
      <c r="W40" s="106">
        <f t="shared" si="0"/>
        <v>0</v>
      </c>
      <c r="X40" s="106">
        <f t="shared" si="1"/>
        <v>0</v>
      </c>
      <c r="Y40" s="107" t="str">
        <f t="shared" si="2"/>
        <v/>
      </c>
      <c r="Z40" s="108">
        <f>IF(S40=2,0,IF(ISBLANK(J40),0,VLOOKUP(Y40,DeltagarRapport!A:J,7,FALSE)*100))</f>
        <v>0</v>
      </c>
      <c r="AA40" s="108">
        <f>IF(S40=2,0,IF(ISBLANK(J40),0,VLOOKUP(Y40,DeltagarRapport!A:J,9,FALSE)*100))</f>
        <v>0</v>
      </c>
      <c r="AB40" s="109" t="str" cm="1">
        <f t="array" ref="AB40">IF(S40=1,INDEX(Verksamhetsform!$A$9:$A$10,MIN(ROW(AB40)-ROW($AB$2)+1,2)),"")</f>
        <v/>
      </c>
    </row>
    <row r="41" spans="1:28" x14ac:dyDescent="0.35">
      <c r="A41" s="105">
        <v>40</v>
      </c>
      <c r="B41" s="77"/>
      <c r="C41" s="105" t="str">
        <f>IF(B41&lt;&gt;"", INDEX(DeltagarRapport!$D$2:$D$9, MATCH(B41, DeltagarRapport!$E$2:$E$9, 0)), "")</f>
        <v/>
      </c>
      <c r="D41" s="64"/>
      <c r="E41" s="59"/>
      <c r="F41" s="59"/>
      <c r="G41" s="59"/>
      <c r="H41" s="60"/>
      <c r="I41" s="86"/>
      <c r="J41" s="86"/>
      <c r="K41" s="86"/>
      <c r="L41" s="78"/>
      <c r="M41" s="61"/>
      <c r="N41" s="66"/>
      <c r="O41" s="105" t="str">
        <f t="shared" si="3"/>
        <v/>
      </c>
      <c r="P41" s="105" t="str">
        <f t="shared" si="4"/>
        <v/>
      </c>
      <c r="Q41" s="105" t="str">
        <f>IF(P41="", "", IFERROR(VLOOKUP(P41,Arrtyper!A:B,2,FALSE), ""))</f>
        <v/>
      </c>
      <c r="R41" s="61"/>
      <c r="S41" s="105" t="str">
        <f>IF(R41="", "", IFERROR(VLOOKUP(R41,Verksamhetsform!A:B,2,FALSE), ""))</f>
        <v/>
      </c>
      <c r="T41" s="61"/>
      <c r="U41" s="61"/>
      <c r="V41" s="105" t="str">
        <f>IF(U41="", "", IFERROR(VLOOKUP(U41,KommunDB!A:B,2,FALSE), ""))</f>
        <v/>
      </c>
      <c r="W41" s="106">
        <f t="shared" si="0"/>
        <v>0</v>
      </c>
      <c r="X41" s="106">
        <f t="shared" si="1"/>
        <v>0</v>
      </c>
      <c r="Y41" s="107" t="str">
        <f t="shared" si="2"/>
        <v/>
      </c>
      <c r="Z41" s="108">
        <f>IF(S41=2,0,IF(ISBLANK(J41),0,VLOOKUP(Y41,DeltagarRapport!A:J,7,FALSE)*100))</f>
        <v>0</v>
      </c>
      <c r="AA41" s="108">
        <f>IF(S41=2,0,IF(ISBLANK(J41),0,VLOOKUP(Y41,DeltagarRapport!A:J,9,FALSE)*100))</f>
        <v>0</v>
      </c>
      <c r="AB41" s="109" t="str" cm="1">
        <f t="array" ref="AB41">IF(S41=1,INDEX(Verksamhetsform!$A$9:$A$10,MIN(ROW(AB41)-ROW($AB$2)+1,2)),"")</f>
        <v/>
      </c>
    </row>
    <row r="42" spans="1:28" x14ac:dyDescent="0.35">
      <c r="A42" s="105">
        <v>41</v>
      </c>
      <c r="B42" s="77"/>
      <c r="C42" s="105" t="str">
        <f>IF(B42&lt;&gt;"", INDEX(DeltagarRapport!$D$2:$D$9, MATCH(B42, DeltagarRapport!$E$2:$E$9, 0)), "")</f>
        <v/>
      </c>
      <c r="D42" s="64"/>
      <c r="E42" s="59"/>
      <c r="F42" s="59"/>
      <c r="G42" s="59"/>
      <c r="H42" s="60"/>
      <c r="I42" s="86"/>
      <c r="J42" s="86"/>
      <c r="K42" s="86"/>
      <c r="L42" s="78"/>
      <c r="M42" s="61"/>
      <c r="N42" s="66"/>
      <c r="O42" s="105" t="str">
        <f t="shared" si="3"/>
        <v/>
      </c>
      <c r="P42" s="105" t="str">
        <f t="shared" si="4"/>
        <v/>
      </c>
      <c r="Q42" s="105" t="str">
        <f>IF(P42="", "", IFERROR(VLOOKUP(P42,Arrtyper!A:B,2,FALSE), ""))</f>
        <v/>
      </c>
      <c r="R42" s="61"/>
      <c r="S42" s="105" t="str">
        <f>IF(R42="", "", IFERROR(VLOOKUP(R42,Verksamhetsform!A:B,2,FALSE), ""))</f>
        <v/>
      </c>
      <c r="T42" s="61"/>
      <c r="U42" s="61"/>
      <c r="V42" s="105" t="str">
        <f>IF(U42="", "", IFERROR(VLOOKUP(U42,KommunDB!A:B,2,FALSE), ""))</f>
        <v/>
      </c>
      <c r="W42" s="106">
        <f t="shared" si="0"/>
        <v>0</v>
      </c>
      <c r="X42" s="106">
        <f t="shared" si="1"/>
        <v>0</v>
      </c>
      <c r="Y42" s="107" t="str">
        <f t="shared" si="2"/>
        <v/>
      </c>
      <c r="Z42" s="108">
        <f>IF(S42=2,0,IF(ISBLANK(J42),0,VLOOKUP(Y42,DeltagarRapport!A:J,7,FALSE)*100))</f>
        <v>0</v>
      </c>
      <c r="AA42" s="108">
        <f>IF(S42=2,0,IF(ISBLANK(J42),0,VLOOKUP(Y42,DeltagarRapport!A:J,9,FALSE)*100))</f>
        <v>0</v>
      </c>
      <c r="AB42" s="109" t="str" cm="1">
        <f t="array" ref="AB42">IF(S42=1,INDEX(Verksamhetsform!$A$9:$A$10,MIN(ROW(AB42)-ROW($AB$2)+1,2)),"")</f>
        <v/>
      </c>
    </row>
    <row r="43" spans="1:28" x14ac:dyDescent="0.35">
      <c r="A43" s="105">
        <v>42</v>
      </c>
      <c r="B43" s="77"/>
      <c r="C43" s="105" t="str">
        <f>IF(B43&lt;&gt;"", INDEX(DeltagarRapport!$D$2:$D$9, MATCH(B43, DeltagarRapport!$E$2:$E$9, 0)), "")</f>
        <v/>
      </c>
      <c r="D43" s="64"/>
      <c r="E43" s="59"/>
      <c r="F43" s="59"/>
      <c r="G43" s="59"/>
      <c r="H43" s="60"/>
      <c r="I43" s="86"/>
      <c r="J43" s="86"/>
      <c r="K43" s="86"/>
      <c r="L43" s="78"/>
      <c r="M43" s="61"/>
      <c r="N43" s="66"/>
      <c r="O43" s="105" t="str">
        <f t="shared" si="3"/>
        <v/>
      </c>
      <c r="P43" s="105" t="str">
        <f t="shared" si="4"/>
        <v/>
      </c>
      <c r="Q43" s="105" t="str">
        <f>IF(P43="", "", IFERROR(VLOOKUP(P43,Arrtyper!A:B,2,FALSE), ""))</f>
        <v/>
      </c>
      <c r="R43" s="61"/>
      <c r="S43" s="105" t="str">
        <f>IF(R43="", "", IFERROR(VLOOKUP(R43,Verksamhetsform!A:B,2,FALSE), ""))</f>
        <v/>
      </c>
      <c r="T43" s="61"/>
      <c r="U43" s="61"/>
      <c r="V43" s="105" t="str">
        <f>IF(U43="", "", IFERROR(VLOOKUP(U43,KommunDB!A:B,2,FALSE), ""))</f>
        <v/>
      </c>
      <c r="W43" s="106">
        <f t="shared" si="0"/>
        <v>0</v>
      </c>
      <c r="X43" s="106">
        <f t="shared" si="1"/>
        <v>0</v>
      </c>
      <c r="Y43" s="107" t="str">
        <f t="shared" si="2"/>
        <v/>
      </c>
      <c r="Z43" s="108">
        <f>IF(S43=2,0,IF(ISBLANK(J43),0,VLOOKUP(Y43,DeltagarRapport!A:J,7,FALSE)*100))</f>
        <v>0</v>
      </c>
      <c r="AA43" s="108">
        <f>IF(S43=2,0,IF(ISBLANK(J43),0,VLOOKUP(Y43,DeltagarRapport!A:J,9,FALSE)*100))</f>
        <v>0</v>
      </c>
      <c r="AB43" s="109" t="str" cm="1">
        <f t="array" ref="AB43">IF(S43=1,INDEX(Verksamhetsform!$A$9:$A$10,MIN(ROW(AB43)-ROW($AB$2)+1,2)),"")</f>
        <v/>
      </c>
    </row>
    <row r="44" spans="1:28" x14ac:dyDescent="0.35">
      <c r="A44" s="105">
        <v>43</v>
      </c>
      <c r="B44" s="77"/>
      <c r="C44" s="105" t="str">
        <f>IF(B44&lt;&gt;"", INDEX(DeltagarRapport!$D$2:$D$9, MATCH(B44, DeltagarRapport!$E$2:$E$9, 0)), "")</f>
        <v/>
      </c>
      <c r="D44" s="64"/>
      <c r="E44" s="59"/>
      <c r="F44" s="59"/>
      <c r="G44" s="59"/>
      <c r="H44" s="60"/>
      <c r="I44" s="86"/>
      <c r="J44" s="86"/>
      <c r="K44" s="86"/>
      <c r="L44" s="78"/>
      <c r="M44" s="61"/>
      <c r="N44" s="66"/>
      <c r="O44" s="105" t="str">
        <f t="shared" si="3"/>
        <v/>
      </c>
      <c r="P44" s="105" t="str">
        <f t="shared" si="4"/>
        <v/>
      </c>
      <c r="Q44" s="105" t="str">
        <f>IF(P44="", "", IFERROR(VLOOKUP(P44,Arrtyper!A:B,2,FALSE), ""))</f>
        <v/>
      </c>
      <c r="R44" s="61"/>
      <c r="S44" s="105" t="str">
        <f>IF(R44="", "", IFERROR(VLOOKUP(R44,Verksamhetsform!A:B,2,FALSE), ""))</f>
        <v/>
      </c>
      <c r="T44" s="61"/>
      <c r="U44" s="61"/>
      <c r="V44" s="105" t="str">
        <f>IF(U44="", "", IFERROR(VLOOKUP(U44,KommunDB!A:B,2,FALSE), ""))</f>
        <v/>
      </c>
      <c r="W44" s="106">
        <f t="shared" si="0"/>
        <v>0</v>
      </c>
      <c r="X44" s="106">
        <f t="shared" si="1"/>
        <v>0</v>
      </c>
      <c r="Y44" s="107" t="str">
        <f t="shared" si="2"/>
        <v/>
      </c>
      <c r="Z44" s="108">
        <f>IF(S44=2,0,IF(ISBLANK(J44),0,VLOOKUP(Y44,DeltagarRapport!A:J,7,FALSE)*100))</f>
        <v>0</v>
      </c>
      <c r="AA44" s="108">
        <f>IF(S44=2,0,IF(ISBLANK(J44),0,VLOOKUP(Y44,DeltagarRapport!A:J,9,FALSE)*100))</f>
        <v>0</v>
      </c>
      <c r="AB44" s="109" t="str" cm="1">
        <f t="array" ref="AB44">IF(S44=1,INDEX(Verksamhetsform!$A$9:$A$10,MIN(ROW(AB44)-ROW($AB$2)+1,2)),"")</f>
        <v/>
      </c>
    </row>
    <row r="45" spans="1:28" x14ac:dyDescent="0.35">
      <c r="A45" s="105">
        <v>44</v>
      </c>
      <c r="B45" s="77"/>
      <c r="C45" s="105" t="str">
        <f>IF(B45&lt;&gt;"", INDEX(DeltagarRapport!$D$2:$D$9, MATCH(B45, DeltagarRapport!$E$2:$E$9, 0)), "")</f>
        <v/>
      </c>
      <c r="D45" s="64"/>
      <c r="E45" s="59"/>
      <c r="F45" s="59"/>
      <c r="G45" s="59"/>
      <c r="H45" s="60"/>
      <c r="I45" s="86"/>
      <c r="J45" s="86"/>
      <c r="K45" s="86"/>
      <c r="L45" s="78"/>
      <c r="M45" s="61"/>
      <c r="N45" s="66"/>
      <c r="O45" s="105" t="str">
        <f t="shared" si="3"/>
        <v/>
      </c>
      <c r="P45" s="105" t="str">
        <f t="shared" si="4"/>
        <v/>
      </c>
      <c r="Q45" s="105" t="str">
        <f>IF(P45="", "", IFERROR(VLOOKUP(P45,Arrtyper!A:B,2,FALSE), ""))</f>
        <v/>
      </c>
      <c r="R45" s="61"/>
      <c r="S45" s="105" t="str">
        <f>IF(R45="", "", IFERROR(VLOOKUP(R45,Verksamhetsform!A:B,2,FALSE), ""))</f>
        <v/>
      </c>
      <c r="T45" s="61"/>
      <c r="U45" s="61"/>
      <c r="V45" s="105" t="str">
        <f>IF(U45="", "", IFERROR(VLOOKUP(U45,KommunDB!A:B,2,FALSE), ""))</f>
        <v/>
      </c>
      <c r="W45" s="106">
        <f t="shared" si="0"/>
        <v>0</v>
      </c>
      <c r="X45" s="106">
        <f t="shared" si="1"/>
        <v>0</v>
      </c>
      <c r="Y45" s="107" t="str">
        <f t="shared" si="2"/>
        <v/>
      </c>
      <c r="Z45" s="108">
        <f>IF(S45=2,0,IF(ISBLANK(J45),0,VLOOKUP(Y45,DeltagarRapport!A:J,7,FALSE)*100))</f>
        <v>0</v>
      </c>
      <c r="AA45" s="108">
        <f>IF(S45=2,0,IF(ISBLANK(J45),0,VLOOKUP(Y45,DeltagarRapport!A:J,9,FALSE)*100))</f>
        <v>0</v>
      </c>
      <c r="AB45" s="109" t="str" cm="1">
        <f t="array" ref="AB45">IF(S45=1,INDEX(Verksamhetsform!$A$9:$A$10,MIN(ROW(AB45)-ROW($AB$2)+1,2)),"")</f>
        <v/>
      </c>
    </row>
    <row r="46" spans="1:28" x14ac:dyDescent="0.35">
      <c r="A46" s="105">
        <v>45</v>
      </c>
      <c r="B46" s="77"/>
      <c r="C46" s="105" t="str">
        <f>IF(B46&lt;&gt;"", INDEX(DeltagarRapport!$D$2:$D$9, MATCH(B46, DeltagarRapport!$E$2:$E$9, 0)), "")</f>
        <v/>
      </c>
      <c r="D46" s="64"/>
      <c r="E46" s="59"/>
      <c r="F46" s="59"/>
      <c r="G46" s="59"/>
      <c r="H46" s="60"/>
      <c r="I46" s="86"/>
      <c r="J46" s="86"/>
      <c r="K46" s="86"/>
      <c r="L46" s="78"/>
      <c r="M46" s="61"/>
      <c r="N46" s="66"/>
      <c r="O46" s="105" t="str">
        <f t="shared" si="3"/>
        <v/>
      </c>
      <c r="P46" s="105" t="str">
        <f t="shared" si="4"/>
        <v/>
      </c>
      <c r="Q46" s="105" t="str">
        <f>IF(P46="", "", IFERROR(VLOOKUP(P46,Arrtyper!A:B,2,FALSE), ""))</f>
        <v/>
      </c>
      <c r="R46" s="61"/>
      <c r="S46" s="105" t="str">
        <f>IF(R46="", "", IFERROR(VLOOKUP(R46,Verksamhetsform!A:B,2,FALSE), ""))</f>
        <v/>
      </c>
      <c r="T46" s="61"/>
      <c r="U46" s="61"/>
      <c r="V46" s="105" t="str">
        <f>IF(U46="", "", IFERROR(VLOOKUP(U46,KommunDB!A:B,2,FALSE), ""))</f>
        <v/>
      </c>
      <c r="W46" s="106">
        <f t="shared" si="0"/>
        <v>0</v>
      </c>
      <c r="X46" s="106">
        <f t="shared" si="1"/>
        <v>0</v>
      </c>
      <c r="Y46" s="107" t="str">
        <f t="shared" si="2"/>
        <v/>
      </c>
      <c r="Z46" s="108">
        <f>IF(S46=2,0,IF(ISBLANK(J46),0,VLOOKUP(Y46,DeltagarRapport!A:J,7,FALSE)*100))</f>
        <v>0</v>
      </c>
      <c r="AA46" s="108">
        <f>IF(S46=2,0,IF(ISBLANK(J46),0,VLOOKUP(Y46,DeltagarRapport!A:J,9,FALSE)*100))</f>
        <v>0</v>
      </c>
      <c r="AB46" s="109" t="str" cm="1">
        <f t="array" ref="AB46">IF(S46=1,INDEX(Verksamhetsform!$A$9:$A$10,MIN(ROW(AB46)-ROW($AB$2)+1,2)),"")</f>
        <v/>
      </c>
    </row>
    <row r="47" spans="1:28" x14ac:dyDescent="0.35">
      <c r="A47" s="105">
        <v>46</v>
      </c>
      <c r="B47" s="77"/>
      <c r="C47" s="105" t="str">
        <f>IF(B47&lt;&gt;"", INDEX(DeltagarRapport!$D$2:$D$9, MATCH(B47, DeltagarRapport!$E$2:$E$9, 0)), "")</f>
        <v/>
      </c>
      <c r="D47" s="64"/>
      <c r="E47" s="59"/>
      <c r="F47" s="59"/>
      <c r="G47" s="59"/>
      <c r="H47" s="60"/>
      <c r="I47" s="86"/>
      <c r="J47" s="86"/>
      <c r="K47" s="86"/>
      <c r="L47" s="78"/>
      <c r="M47" s="61"/>
      <c r="N47" s="66"/>
      <c r="O47" s="105" t="str">
        <f t="shared" si="3"/>
        <v/>
      </c>
      <c r="P47" s="105" t="str">
        <f t="shared" si="4"/>
        <v/>
      </c>
      <c r="Q47" s="105" t="str">
        <f>IF(P47="", "", IFERROR(VLOOKUP(P47,Arrtyper!A:B,2,FALSE), ""))</f>
        <v/>
      </c>
      <c r="R47" s="61"/>
      <c r="S47" s="105" t="str">
        <f>IF(R47="", "", IFERROR(VLOOKUP(R47,Verksamhetsform!A:B,2,FALSE), ""))</f>
        <v/>
      </c>
      <c r="T47" s="61"/>
      <c r="U47" s="61"/>
      <c r="V47" s="105" t="str">
        <f>IF(U47="", "", IFERROR(VLOOKUP(U47,KommunDB!A:B,2,FALSE), ""))</f>
        <v/>
      </c>
      <c r="W47" s="106">
        <f t="shared" si="0"/>
        <v>0</v>
      </c>
      <c r="X47" s="106">
        <f t="shared" si="1"/>
        <v>0</v>
      </c>
      <c r="Y47" s="107" t="str">
        <f t="shared" si="2"/>
        <v/>
      </c>
      <c r="Z47" s="108">
        <f>IF(S47=2,0,IF(ISBLANK(J47),0,VLOOKUP(Y47,DeltagarRapport!A:J,7,FALSE)*100))</f>
        <v>0</v>
      </c>
      <c r="AA47" s="108">
        <f>IF(S47=2,0,IF(ISBLANK(J47),0,VLOOKUP(Y47,DeltagarRapport!A:J,9,FALSE)*100))</f>
        <v>0</v>
      </c>
      <c r="AB47" s="109" t="str" cm="1">
        <f t="array" ref="AB47">IF(S47=1,INDEX(Verksamhetsform!$A$9:$A$10,MIN(ROW(AB47)-ROW($AB$2)+1,2)),"")</f>
        <v/>
      </c>
    </row>
    <row r="48" spans="1:28" x14ac:dyDescent="0.35">
      <c r="A48" s="105">
        <v>47</v>
      </c>
      <c r="B48" s="77"/>
      <c r="C48" s="105" t="str">
        <f>IF(B48&lt;&gt;"", INDEX(DeltagarRapport!$D$2:$D$9, MATCH(B48, DeltagarRapport!$E$2:$E$9, 0)), "")</f>
        <v/>
      </c>
      <c r="D48" s="64"/>
      <c r="E48" s="59"/>
      <c r="F48" s="59"/>
      <c r="G48" s="59"/>
      <c r="H48" s="60"/>
      <c r="I48" s="86"/>
      <c r="J48" s="86"/>
      <c r="K48" s="86"/>
      <c r="L48" s="78"/>
      <c r="M48" s="61"/>
      <c r="N48" s="66"/>
      <c r="O48" s="105" t="str">
        <f t="shared" si="3"/>
        <v/>
      </c>
      <c r="P48" s="105" t="str">
        <f t="shared" si="4"/>
        <v/>
      </c>
      <c r="Q48" s="105" t="str">
        <f>IF(P48="", "", IFERROR(VLOOKUP(P48,Arrtyper!A:B,2,FALSE), ""))</f>
        <v/>
      </c>
      <c r="R48" s="61"/>
      <c r="S48" s="105" t="str">
        <f>IF(R48="", "", IFERROR(VLOOKUP(R48,Verksamhetsform!A:B,2,FALSE), ""))</f>
        <v/>
      </c>
      <c r="T48" s="61"/>
      <c r="U48" s="61"/>
      <c r="V48" s="105" t="str">
        <f>IF(U48="", "", IFERROR(VLOOKUP(U48,KommunDB!A:B,2,FALSE), ""))</f>
        <v/>
      </c>
      <c r="W48" s="106">
        <f t="shared" si="0"/>
        <v>0</v>
      </c>
      <c r="X48" s="106">
        <f t="shared" si="1"/>
        <v>0</v>
      </c>
      <c r="Y48" s="107" t="str">
        <f t="shared" si="2"/>
        <v/>
      </c>
      <c r="Z48" s="108">
        <f>IF(S48=2,0,IF(ISBLANK(J48),0,VLOOKUP(Y48,DeltagarRapport!A:J,7,FALSE)*100))</f>
        <v>0</v>
      </c>
      <c r="AA48" s="108">
        <f>IF(S48=2,0,IF(ISBLANK(J48),0,VLOOKUP(Y48,DeltagarRapport!A:J,9,FALSE)*100))</f>
        <v>0</v>
      </c>
      <c r="AB48" s="109" t="str" cm="1">
        <f t="array" ref="AB48">IF(S48=1,INDEX(Verksamhetsform!$A$9:$A$10,MIN(ROW(AB48)-ROW($AB$2)+1,2)),"")</f>
        <v/>
      </c>
    </row>
    <row r="49" spans="1:28" x14ac:dyDescent="0.35">
      <c r="A49" s="105">
        <v>48</v>
      </c>
      <c r="B49" s="77"/>
      <c r="C49" s="105" t="str">
        <f>IF(B49&lt;&gt;"", INDEX(DeltagarRapport!$D$2:$D$9, MATCH(B49, DeltagarRapport!$E$2:$E$9, 0)), "")</f>
        <v/>
      </c>
      <c r="D49" s="64"/>
      <c r="E49" s="59"/>
      <c r="F49" s="59"/>
      <c r="G49" s="59"/>
      <c r="H49" s="60"/>
      <c r="I49" s="86"/>
      <c r="J49" s="86"/>
      <c r="K49" s="86"/>
      <c r="L49" s="78"/>
      <c r="M49" s="61"/>
      <c r="N49" s="66"/>
      <c r="O49" s="105" t="str">
        <f t="shared" si="3"/>
        <v/>
      </c>
      <c r="P49" s="105" t="str">
        <f t="shared" si="4"/>
        <v/>
      </c>
      <c r="Q49" s="105" t="str">
        <f>IF(P49="", "", IFERROR(VLOOKUP(P49,Arrtyper!A:B,2,FALSE), ""))</f>
        <v/>
      </c>
      <c r="R49" s="61"/>
      <c r="S49" s="105" t="str">
        <f>IF(R49="", "", IFERROR(VLOOKUP(R49,Verksamhetsform!A:B,2,FALSE), ""))</f>
        <v/>
      </c>
      <c r="T49" s="61"/>
      <c r="U49" s="61"/>
      <c r="V49" s="105" t="str">
        <f>IF(U49="", "", IFERROR(VLOOKUP(U49,KommunDB!A:B,2,FALSE), ""))</f>
        <v/>
      </c>
      <c r="W49" s="106">
        <f t="shared" si="0"/>
        <v>0</v>
      </c>
      <c r="X49" s="106">
        <f t="shared" si="1"/>
        <v>0</v>
      </c>
      <c r="Y49" s="107" t="str">
        <f t="shared" si="2"/>
        <v/>
      </c>
      <c r="Z49" s="108">
        <f>IF(S49=2,0,IF(ISBLANK(J49),0,VLOOKUP(Y49,DeltagarRapport!A:J,7,FALSE)*100))</f>
        <v>0</v>
      </c>
      <c r="AA49" s="108">
        <f>IF(S49=2,0,IF(ISBLANK(J49),0,VLOOKUP(Y49,DeltagarRapport!A:J,9,FALSE)*100))</f>
        <v>0</v>
      </c>
      <c r="AB49" s="109" t="str" cm="1">
        <f t="array" ref="AB49">IF(S49=1,INDEX(Verksamhetsform!$A$9:$A$10,MIN(ROW(AB49)-ROW($AB$2)+1,2)),"")</f>
        <v/>
      </c>
    </row>
    <row r="50" spans="1:28" x14ac:dyDescent="0.35">
      <c r="A50" s="105">
        <v>49</v>
      </c>
      <c r="B50" s="77"/>
      <c r="C50" s="105" t="str">
        <f>IF(B50&lt;&gt;"", INDEX(DeltagarRapport!$D$2:$D$9, MATCH(B50, DeltagarRapport!$E$2:$E$9, 0)), "")</f>
        <v/>
      </c>
      <c r="D50" s="64"/>
      <c r="E50" s="59"/>
      <c r="F50" s="59"/>
      <c r="G50" s="59"/>
      <c r="H50" s="60"/>
      <c r="I50" s="86"/>
      <c r="J50" s="86"/>
      <c r="K50" s="86"/>
      <c r="L50" s="78"/>
      <c r="M50" s="61"/>
      <c r="N50" s="66"/>
      <c r="O50" s="105" t="str">
        <f t="shared" si="3"/>
        <v/>
      </c>
      <c r="P50" s="105" t="str">
        <f t="shared" si="4"/>
        <v/>
      </c>
      <c r="Q50" s="105" t="str">
        <f>IF(P50="", "", IFERROR(VLOOKUP(P50,Arrtyper!A:B,2,FALSE), ""))</f>
        <v/>
      </c>
      <c r="R50" s="61"/>
      <c r="S50" s="105" t="str">
        <f>IF(R50="", "", IFERROR(VLOOKUP(R50,Verksamhetsform!A:B,2,FALSE), ""))</f>
        <v/>
      </c>
      <c r="T50" s="61"/>
      <c r="U50" s="61"/>
      <c r="V50" s="105" t="str">
        <f>IF(U50="", "", IFERROR(VLOOKUP(U50,KommunDB!A:B,2,FALSE), ""))</f>
        <v/>
      </c>
      <c r="W50" s="106">
        <f t="shared" si="0"/>
        <v>0</v>
      </c>
      <c r="X50" s="106">
        <f t="shared" si="1"/>
        <v>0</v>
      </c>
      <c r="Y50" s="107" t="str">
        <f t="shared" si="2"/>
        <v/>
      </c>
      <c r="Z50" s="108">
        <f>IF(S50=2,0,IF(ISBLANK(J50),0,VLOOKUP(Y50,DeltagarRapport!A:J,7,FALSE)*100))</f>
        <v>0</v>
      </c>
      <c r="AA50" s="108">
        <f>IF(S50=2,0,IF(ISBLANK(J50),0,VLOOKUP(Y50,DeltagarRapport!A:J,9,FALSE)*100))</f>
        <v>0</v>
      </c>
      <c r="AB50" s="109" t="str" cm="1">
        <f t="array" ref="AB50">IF(S50=1,INDEX(Verksamhetsform!$A$9:$A$10,MIN(ROW(AB50)-ROW($AB$2)+1,2)),"")</f>
        <v/>
      </c>
    </row>
    <row r="51" spans="1:28" x14ac:dyDescent="0.35">
      <c r="A51" s="105">
        <v>50</v>
      </c>
      <c r="B51" s="77"/>
      <c r="C51" s="105" t="str">
        <f>IF(B51&lt;&gt;"", INDEX(DeltagarRapport!$D$2:$D$9, MATCH(B51, DeltagarRapport!$E$2:$E$9, 0)), "")</f>
        <v/>
      </c>
      <c r="D51" s="64"/>
      <c r="E51" s="59"/>
      <c r="F51" s="59"/>
      <c r="G51" s="59"/>
      <c r="H51" s="60"/>
      <c r="I51" s="86"/>
      <c r="J51" s="86"/>
      <c r="K51" s="86"/>
      <c r="L51" s="78"/>
      <c r="M51" s="61"/>
      <c r="N51" s="66"/>
      <c r="O51" s="105" t="str">
        <f t="shared" si="3"/>
        <v/>
      </c>
      <c r="P51" s="105" t="str">
        <f t="shared" si="4"/>
        <v/>
      </c>
      <c r="Q51" s="105" t="str">
        <f>IF(P51="", "", IFERROR(VLOOKUP(P51,Arrtyper!A:B,2,FALSE), ""))</f>
        <v/>
      </c>
      <c r="R51" s="61"/>
      <c r="S51" s="105" t="str">
        <f>IF(R51="", "", IFERROR(VLOOKUP(R51,Verksamhetsform!A:B,2,FALSE), ""))</f>
        <v/>
      </c>
      <c r="T51" s="61"/>
      <c r="U51" s="61"/>
      <c r="V51" s="105" t="str">
        <f>IF(U51="", "", IFERROR(VLOOKUP(U51,KommunDB!A:B,2,FALSE), ""))</f>
        <v/>
      </c>
      <c r="W51" s="106">
        <f t="shared" si="0"/>
        <v>0</v>
      </c>
      <c r="X51" s="106">
        <f t="shared" si="1"/>
        <v>0</v>
      </c>
      <c r="Y51" s="107" t="str">
        <f t="shared" si="2"/>
        <v/>
      </c>
      <c r="Z51" s="108">
        <f>IF(S51=2,0,IF(ISBLANK(J51),0,VLOOKUP(Y51,DeltagarRapport!A:J,7,FALSE)*100))</f>
        <v>0</v>
      </c>
      <c r="AA51" s="108">
        <f>IF(S51=2,0,IF(ISBLANK(J51),0,VLOOKUP(Y51,DeltagarRapport!A:J,9,FALSE)*100))</f>
        <v>0</v>
      </c>
      <c r="AB51" s="109" t="str" cm="1">
        <f t="array" ref="AB51">IF(S51=1,INDEX(Verksamhetsform!$A$9:$A$10,MIN(ROW(AB51)-ROW($AB$2)+1,2)),"")</f>
        <v/>
      </c>
    </row>
    <row r="52" spans="1:28" x14ac:dyDescent="0.35">
      <c r="A52" s="105">
        <v>51</v>
      </c>
      <c r="B52" s="77"/>
      <c r="C52" s="105" t="str">
        <f>IF(B52&lt;&gt;"", INDEX(DeltagarRapport!$D$2:$D$9, MATCH(B52, DeltagarRapport!$E$2:$E$9, 0)), "")</f>
        <v/>
      </c>
      <c r="D52" s="64"/>
      <c r="E52" s="59"/>
      <c r="F52" s="59"/>
      <c r="G52" s="59"/>
      <c r="H52" s="60"/>
      <c r="I52" s="86"/>
      <c r="J52" s="86"/>
      <c r="K52" s="86"/>
      <c r="L52" s="78"/>
      <c r="M52" s="61"/>
      <c r="N52" s="66"/>
      <c r="O52" s="105" t="str">
        <f t="shared" si="3"/>
        <v/>
      </c>
      <c r="P52" s="105" t="str">
        <f t="shared" si="4"/>
        <v/>
      </c>
      <c r="Q52" s="105" t="str">
        <f>IF(P52="", "", IFERROR(VLOOKUP(P52,Arrtyper!A:B,2,FALSE), ""))</f>
        <v/>
      </c>
      <c r="R52" s="61"/>
      <c r="S52" s="105" t="str">
        <f>IF(R52="", "", IFERROR(VLOOKUP(R52,Verksamhetsform!A:B,2,FALSE), ""))</f>
        <v/>
      </c>
      <c r="T52" s="61"/>
      <c r="U52" s="61"/>
      <c r="V52" s="105" t="str">
        <f>IF(U52="", "", IFERROR(VLOOKUP(U52,KommunDB!A:B,2,FALSE), ""))</f>
        <v/>
      </c>
      <c r="W52" s="106">
        <f t="shared" si="0"/>
        <v>0</v>
      </c>
      <c r="X52" s="106">
        <f t="shared" si="1"/>
        <v>0</v>
      </c>
      <c r="Y52" s="107" t="str">
        <f t="shared" si="2"/>
        <v/>
      </c>
      <c r="Z52" s="108">
        <f>IF(S52=2,0,IF(ISBLANK(J52),0,VLOOKUP(Y52,DeltagarRapport!A:J,7,FALSE)*100))</f>
        <v>0</v>
      </c>
      <c r="AA52" s="108">
        <f>IF(S52=2,0,IF(ISBLANK(J52),0,VLOOKUP(Y52,DeltagarRapport!A:J,9,FALSE)*100))</f>
        <v>0</v>
      </c>
      <c r="AB52" s="109" t="str" cm="1">
        <f t="array" ref="AB52">IF(S52=1,INDEX(Verksamhetsform!$A$9:$A$10,MIN(ROW(AB52)-ROW($AB$2)+1,2)),"")</f>
        <v/>
      </c>
    </row>
    <row r="53" spans="1:28" x14ac:dyDescent="0.35">
      <c r="A53" s="105">
        <v>52</v>
      </c>
      <c r="B53" s="77"/>
      <c r="C53" s="105" t="str">
        <f>IF(B53&lt;&gt;"", INDEX(DeltagarRapport!$D$2:$D$9, MATCH(B53, DeltagarRapport!$E$2:$E$9, 0)), "")</f>
        <v/>
      </c>
      <c r="D53" s="64"/>
      <c r="E53" s="59"/>
      <c r="F53" s="59"/>
      <c r="G53" s="59"/>
      <c r="H53" s="60"/>
      <c r="I53" s="86"/>
      <c r="J53" s="86"/>
      <c r="K53" s="86"/>
      <c r="L53" s="78"/>
      <c r="M53" s="61"/>
      <c r="N53" s="66"/>
      <c r="O53" s="105" t="str">
        <f t="shared" si="3"/>
        <v/>
      </c>
      <c r="P53" s="105" t="str">
        <f t="shared" si="4"/>
        <v/>
      </c>
      <c r="Q53" s="105" t="str">
        <f>IF(P53="", "", IFERROR(VLOOKUP(P53,Arrtyper!A:B,2,FALSE), ""))</f>
        <v/>
      </c>
      <c r="R53" s="61"/>
      <c r="S53" s="105" t="str">
        <f>IF(R53="", "", IFERROR(VLOOKUP(R53,Verksamhetsform!A:B,2,FALSE), ""))</f>
        <v/>
      </c>
      <c r="T53" s="61"/>
      <c r="U53" s="61"/>
      <c r="V53" s="105" t="str">
        <f>IF(U53="", "", IFERROR(VLOOKUP(U53,KommunDB!A:B,2,FALSE), ""))</f>
        <v/>
      </c>
      <c r="W53" s="106">
        <f t="shared" si="0"/>
        <v>0</v>
      </c>
      <c r="X53" s="106">
        <f t="shared" si="1"/>
        <v>0</v>
      </c>
      <c r="Y53" s="107" t="str">
        <f t="shared" si="2"/>
        <v/>
      </c>
      <c r="Z53" s="108">
        <f>IF(S53=2,0,IF(ISBLANK(J53),0,VLOOKUP(Y53,DeltagarRapport!A:J,7,FALSE)*100))</f>
        <v>0</v>
      </c>
      <c r="AA53" s="108">
        <f>IF(S53=2,0,IF(ISBLANK(J53),0,VLOOKUP(Y53,DeltagarRapport!A:J,9,FALSE)*100))</f>
        <v>0</v>
      </c>
      <c r="AB53" s="109" t="str" cm="1">
        <f t="array" ref="AB53">IF(S53=1,INDEX(Verksamhetsform!$A$9:$A$10,MIN(ROW(AB53)-ROW($AB$2)+1,2)),"")</f>
        <v/>
      </c>
    </row>
    <row r="54" spans="1:28" x14ac:dyDescent="0.35">
      <c r="A54" s="105">
        <v>53</v>
      </c>
      <c r="B54" s="77"/>
      <c r="C54" s="105" t="str">
        <f>IF(B54&lt;&gt;"", INDEX(DeltagarRapport!$D$2:$D$9, MATCH(B54, DeltagarRapport!$E$2:$E$9, 0)), "")</f>
        <v/>
      </c>
      <c r="D54" s="64"/>
      <c r="E54" s="59"/>
      <c r="F54" s="59"/>
      <c r="G54" s="59"/>
      <c r="H54" s="60"/>
      <c r="I54" s="86"/>
      <c r="J54" s="86"/>
      <c r="K54" s="86"/>
      <c r="L54" s="78"/>
      <c r="M54" s="61"/>
      <c r="N54" s="66"/>
      <c r="O54" s="105" t="str">
        <f t="shared" si="3"/>
        <v/>
      </c>
      <c r="P54" s="105" t="str">
        <f t="shared" si="4"/>
        <v/>
      </c>
      <c r="Q54" s="105" t="str">
        <f>IF(P54="", "", IFERROR(VLOOKUP(P54,Arrtyper!A:B,2,FALSE), ""))</f>
        <v/>
      </c>
      <c r="R54" s="61"/>
      <c r="S54" s="105" t="str">
        <f>IF(R54="", "", IFERROR(VLOOKUP(R54,Verksamhetsform!A:B,2,FALSE), ""))</f>
        <v/>
      </c>
      <c r="T54" s="61"/>
      <c r="U54" s="61"/>
      <c r="V54" s="105" t="str">
        <f>IF(U54="", "", IFERROR(VLOOKUP(U54,KommunDB!A:B,2,FALSE), ""))</f>
        <v/>
      </c>
      <c r="W54" s="106">
        <f t="shared" si="0"/>
        <v>0</v>
      </c>
      <c r="X54" s="106">
        <f t="shared" si="1"/>
        <v>0</v>
      </c>
      <c r="Y54" s="107" t="str">
        <f t="shared" si="2"/>
        <v/>
      </c>
      <c r="Z54" s="108">
        <f>IF(S54=2,0,IF(ISBLANK(J54),0,VLOOKUP(Y54,DeltagarRapport!A:J,7,FALSE)*100))</f>
        <v>0</v>
      </c>
      <c r="AA54" s="108">
        <f>IF(S54=2,0,IF(ISBLANK(J54),0,VLOOKUP(Y54,DeltagarRapport!A:J,9,FALSE)*100))</f>
        <v>0</v>
      </c>
      <c r="AB54" s="109" t="str" cm="1">
        <f t="array" ref="AB54">IF(S54=1,INDEX(Verksamhetsform!$A$9:$A$10,MIN(ROW(AB54)-ROW($AB$2)+1,2)),"")</f>
        <v/>
      </c>
    </row>
    <row r="55" spans="1:28" x14ac:dyDescent="0.35">
      <c r="A55" s="105">
        <v>54</v>
      </c>
      <c r="B55" s="77"/>
      <c r="C55" s="105" t="str">
        <f>IF(B55&lt;&gt;"", INDEX(DeltagarRapport!$D$2:$D$9, MATCH(B55, DeltagarRapport!$E$2:$E$9, 0)), "")</f>
        <v/>
      </c>
      <c r="D55" s="64"/>
      <c r="E55" s="59"/>
      <c r="F55" s="59"/>
      <c r="G55" s="59"/>
      <c r="H55" s="60"/>
      <c r="I55" s="86"/>
      <c r="J55" s="86"/>
      <c r="K55" s="86"/>
      <c r="L55" s="78"/>
      <c r="M55" s="61"/>
      <c r="N55" s="66"/>
      <c r="O55" s="105" t="str">
        <f t="shared" si="3"/>
        <v/>
      </c>
      <c r="P55" s="105" t="str">
        <f t="shared" si="4"/>
        <v/>
      </c>
      <c r="Q55" s="105" t="str">
        <f>IF(P55="", "", IFERROR(VLOOKUP(P55,Arrtyper!A:B,2,FALSE), ""))</f>
        <v/>
      </c>
      <c r="R55" s="61"/>
      <c r="S55" s="105" t="str">
        <f>IF(R55="", "", IFERROR(VLOOKUP(R55,Verksamhetsform!A:B,2,FALSE), ""))</f>
        <v/>
      </c>
      <c r="T55" s="61"/>
      <c r="U55" s="61"/>
      <c r="V55" s="105" t="str">
        <f>IF(U55="", "", IFERROR(VLOOKUP(U55,KommunDB!A:B,2,FALSE), ""))</f>
        <v/>
      </c>
      <c r="W55" s="106">
        <f t="shared" si="0"/>
        <v>0</v>
      </c>
      <c r="X55" s="106">
        <f t="shared" si="1"/>
        <v>0</v>
      </c>
      <c r="Y55" s="107" t="str">
        <f t="shared" si="2"/>
        <v/>
      </c>
      <c r="Z55" s="108">
        <f>IF(S55=2,0,IF(ISBLANK(J55),0,VLOOKUP(Y55,DeltagarRapport!A:J,7,FALSE)*100))</f>
        <v>0</v>
      </c>
      <c r="AA55" s="108">
        <f>IF(S55=2,0,IF(ISBLANK(J55),0,VLOOKUP(Y55,DeltagarRapport!A:J,9,FALSE)*100))</f>
        <v>0</v>
      </c>
      <c r="AB55" s="109" t="str" cm="1">
        <f t="array" ref="AB55">IF(S55=1,INDEX(Verksamhetsform!$A$9:$A$10,MIN(ROW(AB55)-ROW($AB$2)+1,2)),"")</f>
        <v/>
      </c>
    </row>
    <row r="56" spans="1:28" x14ac:dyDescent="0.35">
      <c r="A56" s="105">
        <v>55</v>
      </c>
      <c r="B56" s="77"/>
      <c r="C56" s="105" t="str">
        <f>IF(B56&lt;&gt;"", INDEX(DeltagarRapport!$D$2:$D$9, MATCH(B56, DeltagarRapport!$E$2:$E$9, 0)), "")</f>
        <v/>
      </c>
      <c r="D56" s="64"/>
      <c r="E56" s="59"/>
      <c r="F56" s="59"/>
      <c r="G56" s="59"/>
      <c r="H56" s="60"/>
      <c r="I56" s="86"/>
      <c r="J56" s="86"/>
      <c r="K56" s="86"/>
      <c r="L56" s="78"/>
      <c r="M56" s="61"/>
      <c r="N56" s="66"/>
      <c r="O56" s="105" t="str">
        <f t="shared" si="3"/>
        <v/>
      </c>
      <c r="P56" s="105" t="str">
        <f t="shared" si="4"/>
        <v/>
      </c>
      <c r="Q56" s="105" t="str">
        <f>IF(P56="", "", IFERROR(VLOOKUP(P56,Arrtyper!A:B,2,FALSE), ""))</f>
        <v/>
      </c>
      <c r="R56" s="61"/>
      <c r="S56" s="105" t="str">
        <f>IF(R56="", "", IFERROR(VLOOKUP(R56,Verksamhetsform!A:B,2,FALSE), ""))</f>
        <v/>
      </c>
      <c r="T56" s="61"/>
      <c r="U56" s="61"/>
      <c r="V56" s="105" t="str">
        <f>IF(U56="", "", IFERROR(VLOOKUP(U56,KommunDB!A:B,2,FALSE), ""))</f>
        <v/>
      </c>
      <c r="W56" s="106">
        <f t="shared" si="0"/>
        <v>0</v>
      </c>
      <c r="X56" s="106">
        <f t="shared" si="1"/>
        <v>0</v>
      </c>
      <c r="Y56" s="107" t="str">
        <f t="shared" si="2"/>
        <v/>
      </c>
      <c r="Z56" s="108">
        <f>IF(S56=2,0,IF(ISBLANK(J56),0,VLOOKUP(Y56,DeltagarRapport!A:J,7,FALSE)*100))</f>
        <v>0</v>
      </c>
      <c r="AA56" s="108">
        <f>IF(S56=2,0,IF(ISBLANK(J56),0,VLOOKUP(Y56,DeltagarRapport!A:J,9,FALSE)*100))</f>
        <v>0</v>
      </c>
      <c r="AB56" s="109" t="str" cm="1">
        <f t="array" ref="AB56">IF(S56=1,INDEX(Verksamhetsform!$A$9:$A$10,MIN(ROW(AB56)-ROW($AB$2)+1,2)),"")</f>
        <v/>
      </c>
    </row>
    <row r="57" spans="1:28" x14ac:dyDescent="0.35">
      <c r="A57" s="105">
        <v>56</v>
      </c>
      <c r="B57" s="77"/>
      <c r="C57" s="105" t="str">
        <f>IF(B57&lt;&gt;"", INDEX(DeltagarRapport!$D$2:$D$9, MATCH(B57, DeltagarRapport!$E$2:$E$9, 0)), "")</f>
        <v/>
      </c>
      <c r="D57" s="64"/>
      <c r="E57" s="59"/>
      <c r="F57" s="59"/>
      <c r="G57" s="59"/>
      <c r="H57" s="60"/>
      <c r="I57" s="86"/>
      <c r="J57" s="86"/>
      <c r="K57" s="86"/>
      <c r="L57" s="78"/>
      <c r="M57" s="61"/>
      <c r="N57" s="66"/>
      <c r="O57" s="105" t="str">
        <f t="shared" si="3"/>
        <v/>
      </c>
      <c r="P57" s="105" t="str">
        <f t="shared" si="4"/>
        <v/>
      </c>
      <c r="Q57" s="105" t="str">
        <f>IF(P57="", "", IFERROR(VLOOKUP(P57,Arrtyper!A:B,2,FALSE), ""))</f>
        <v/>
      </c>
      <c r="R57" s="61"/>
      <c r="S57" s="105" t="str">
        <f>IF(R57="", "", IFERROR(VLOOKUP(R57,Verksamhetsform!A:B,2,FALSE), ""))</f>
        <v/>
      </c>
      <c r="T57" s="61"/>
      <c r="U57" s="61"/>
      <c r="V57" s="105" t="str">
        <f>IF(U57="", "", IFERROR(VLOOKUP(U57,KommunDB!A:B,2,FALSE), ""))</f>
        <v/>
      </c>
      <c r="W57" s="106">
        <f t="shared" si="0"/>
        <v>0</v>
      </c>
      <c r="X57" s="106">
        <f t="shared" si="1"/>
        <v>0</v>
      </c>
      <c r="Y57" s="107" t="str">
        <f t="shared" si="2"/>
        <v/>
      </c>
      <c r="Z57" s="108">
        <f>IF(S57=2,0,IF(ISBLANK(J57),0,VLOOKUP(Y57,DeltagarRapport!A:J,7,FALSE)*100))</f>
        <v>0</v>
      </c>
      <c r="AA57" s="108">
        <f>IF(S57=2,0,IF(ISBLANK(J57),0,VLOOKUP(Y57,DeltagarRapport!A:J,9,FALSE)*100))</f>
        <v>0</v>
      </c>
      <c r="AB57" s="109" t="str" cm="1">
        <f t="array" ref="AB57">IF(S57=1,INDEX(Verksamhetsform!$A$9:$A$10,MIN(ROW(AB57)-ROW($AB$2)+1,2)),"")</f>
        <v/>
      </c>
    </row>
    <row r="58" spans="1:28" x14ac:dyDescent="0.35">
      <c r="A58" s="105">
        <v>57</v>
      </c>
      <c r="B58" s="77"/>
      <c r="C58" s="105" t="str">
        <f>IF(B58&lt;&gt;"", INDEX(DeltagarRapport!$D$2:$D$9, MATCH(B58, DeltagarRapport!$E$2:$E$9, 0)), "")</f>
        <v/>
      </c>
      <c r="D58" s="64"/>
      <c r="E58" s="59"/>
      <c r="F58" s="59"/>
      <c r="G58" s="59"/>
      <c r="H58" s="60"/>
      <c r="I58" s="86"/>
      <c r="J58" s="86"/>
      <c r="K58" s="86"/>
      <c r="L58" s="78"/>
      <c r="M58" s="61"/>
      <c r="N58" s="66"/>
      <c r="O58" s="105" t="str">
        <f t="shared" si="3"/>
        <v/>
      </c>
      <c r="P58" s="105" t="str">
        <f t="shared" si="4"/>
        <v/>
      </c>
      <c r="Q58" s="105" t="str">
        <f>IF(P58="", "", IFERROR(VLOOKUP(P58,Arrtyper!A:B,2,FALSE), ""))</f>
        <v/>
      </c>
      <c r="R58" s="61"/>
      <c r="S58" s="105" t="str">
        <f>IF(R58="", "", IFERROR(VLOOKUP(R58,Verksamhetsform!A:B,2,FALSE), ""))</f>
        <v/>
      </c>
      <c r="T58" s="61"/>
      <c r="U58" s="61"/>
      <c r="V58" s="105" t="str">
        <f>IF(U58="", "", IFERROR(VLOOKUP(U58,KommunDB!A:B,2,FALSE), ""))</f>
        <v/>
      </c>
      <c r="W58" s="106">
        <f t="shared" si="0"/>
        <v>0</v>
      </c>
      <c r="X58" s="106">
        <f t="shared" si="1"/>
        <v>0</v>
      </c>
      <c r="Y58" s="107" t="str">
        <f t="shared" si="2"/>
        <v/>
      </c>
      <c r="Z58" s="108">
        <f>IF(S58=2,0,IF(ISBLANK(J58),0,VLOOKUP(Y58,DeltagarRapport!A:J,7,FALSE)*100))</f>
        <v>0</v>
      </c>
      <c r="AA58" s="108">
        <f>IF(S58=2,0,IF(ISBLANK(J58),0,VLOOKUP(Y58,DeltagarRapport!A:J,9,FALSE)*100))</f>
        <v>0</v>
      </c>
      <c r="AB58" s="109" t="str" cm="1">
        <f t="array" ref="AB58">IF(S58=1,INDEX(Verksamhetsform!$A$9:$A$10,MIN(ROW(AB58)-ROW($AB$2)+1,2)),"")</f>
        <v/>
      </c>
    </row>
    <row r="59" spans="1:28" x14ac:dyDescent="0.35">
      <c r="A59" s="105">
        <v>58</v>
      </c>
      <c r="B59" s="77"/>
      <c r="C59" s="105" t="str">
        <f>IF(B59&lt;&gt;"", INDEX(DeltagarRapport!$D$2:$D$9, MATCH(B59, DeltagarRapport!$E$2:$E$9, 0)), "")</f>
        <v/>
      </c>
      <c r="D59" s="64"/>
      <c r="E59" s="59"/>
      <c r="F59" s="59"/>
      <c r="G59" s="59"/>
      <c r="H59" s="60"/>
      <c r="I59" s="86"/>
      <c r="J59" s="86"/>
      <c r="K59" s="86"/>
      <c r="L59" s="78"/>
      <c r="M59" s="61"/>
      <c r="N59" s="66"/>
      <c r="O59" s="105" t="str">
        <f t="shared" si="3"/>
        <v/>
      </c>
      <c r="P59" s="105" t="str">
        <f t="shared" si="4"/>
        <v/>
      </c>
      <c r="Q59" s="105" t="str">
        <f>IF(P59="", "", IFERROR(VLOOKUP(P59,Arrtyper!A:B,2,FALSE), ""))</f>
        <v/>
      </c>
      <c r="R59" s="61"/>
      <c r="S59" s="105" t="str">
        <f>IF(R59="", "", IFERROR(VLOOKUP(R59,Verksamhetsform!A:B,2,FALSE), ""))</f>
        <v/>
      </c>
      <c r="T59" s="61"/>
      <c r="U59" s="61"/>
      <c r="V59" s="105" t="str">
        <f>IF(U59="", "", IFERROR(VLOOKUP(U59,KommunDB!A:B,2,FALSE), ""))</f>
        <v/>
      </c>
      <c r="W59" s="106">
        <f t="shared" si="0"/>
        <v>0</v>
      </c>
      <c r="X59" s="106">
        <f t="shared" si="1"/>
        <v>0</v>
      </c>
      <c r="Y59" s="107" t="str">
        <f t="shared" si="2"/>
        <v/>
      </c>
      <c r="Z59" s="108">
        <f>IF(S59=2,0,IF(ISBLANK(J59),0,VLOOKUP(Y59,DeltagarRapport!A:J,7,FALSE)*100))</f>
        <v>0</v>
      </c>
      <c r="AA59" s="108">
        <f>IF(S59=2,0,IF(ISBLANK(J59),0,VLOOKUP(Y59,DeltagarRapport!A:J,9,FALSE)*100))</f>
        <v>0</v>
      </c>
      <c r="AB59" s="109" t="str" cm="1">
        <f t="array" ref="AB59">IF(S59=1,INDEX(Verksamhetsform!$A$9:$A$10,MIN(ROW(AB59)-ROW($AB$2)+1,2)),"")</f>
        <v/>
      </c>
    </row>
    <row r="60" spans="1:28" x14ac:dyDescent="0.35">
      <c r="A60" s="105">
        <v>59</v>
      </c>
      <c r="B60" s="77"/>
      <c r="C60" s="105" t="str">
        <f>IF(B60&lt;&gt;"", INDEX(DeltagarRapport!$D$2:$D$9, MATCH(B60, DeltagarRapport!$E$2:$E$9, 0)), "")</f>
        <v/>
      </c>
      <c r="D60" s="64"/>
      <c r="E60" s="59"/>
      <c r="F60" s="59"/>
      <c r="G60" s="59"/>
      <c r="H60" s="60"/>
      <c r="I60" s="86"/>
      <c r="J60" s="86"/>
      <c r="K60" s="86"/>
      <c r="L60" s="78"/>
      <c r="M60" s="61"/>
      <c r="N60" s="66"/>
      <c r="O60" s="105" t="str">
        <f t="shared" si="3"/>
        <v/>
      </c>
      <c r="P60" s="105" t="str">
        <f t="shared" si="4"/>
        <v/>
      </c>
      <c r="Q60" s="105" t="str">
        <f>IF(P60="", "", IFERROR(VLOOKUP(P60,Arrtyper!A:B,2,FALSE), ""))</f>
        <v/>
      </c>
      <c r="R60" s="61"/>
      <c r="S60" s="105" t="str">
        <f>IF(R60="", "", IFERROR(VLOOKUP(R60,Verksamhetsform!A:B,2,FALSE), ""))</f>
        <v/>
      </c>
      <c r="T60" s="61"/>
      <c r="U60" s="61"/>
      <c r="V60" s="105" t="str">
        <f>IF(U60="", "", IFERROR(VLOOKUP(U60,KommunDB!A:B,2,FALSE), ""))</f>
        <v/>
      </c>
      <c r="W60" s="106">
        <f t="shared" si="0"/>
        <v>0</v>
      </c>
      <c r="X60" s="106">
        <f t="shared" si="1"/>
        <v>0</v>
      </c>
      <c r="Y60" s="107" t="str">
        <f t="shared" si="2"/>
        <v/>
      </c>
      <c r="Z60" s="108">
        <f>IF(S60=2,0,IF(ISBLANK(J60),0,VLOOKUP(Y60,DeltagarRapport!A:J,7,FALSE)*100))</f>
        <v>0</v>
      </c>
      <c r="AA60" s="108">
        <f>IF(S60=2,0,IF(ISBLANK(J60),0,VLOOKUP(Y60,DeltagarRapport!A:J,9,FALSE)*100))</f>
        <v>0</v>
      </c>
      <c r="AB60" s="109" t="str" cm="1">
        <f t="array" ref="AB60">IF(S60=1,INDEX(Verksamhetsform!$A$9:$A$10,MIN(ROW(AB60)-ROW($AB$2)+1,2)),"")</f>
        <v/>
      </c>
    </row>
    <row r="61" spans="1:28" x14ac:dyDescent="0.35">
      <c r="A61" s="105">
        <v>60</v>
      </c>
      <c r="B61" s="77"/>
      <c r="C61" s="105" t="str">
        <f>IF(B61&lt;&gt;"", INDEX(DeltagarRapport!$D$2:$D$9, MATCH(B61, DeltagarRapport!$E$2:$E$9, 0)), "")</f>
        <v/>
      </c>
      <c r="D61" s="64"/>
      <c r="E61" s="59"/>
      <c r="F61" s="59"/>
      <c r="G61" s="59"/>
      <c r="H61" s="60"/>
      <c r="I61" s="86"/>
      <c r="J61" s="86"/>
      <c r="K61" s="86"/>
      <c r="L61" s="78"/>
      <c r="M61" s="61"/>
      <c r="N61" s="66"/>
      <c r="O61" s="105" t="str">
        <f t="shared" si="3"/>
        <v/>
      </c>
      <c r="P61" s="105" t="str">
        <f t="shared" si="4"/>
        <v/>
      </c>
      <c r="Q61" s="105" t="str">
        <f>IF(P61="", "", IFERROR(VLOOKUP(P61,Arrtyper!A:B,2,FALSE), ""))</f>
        <v/>
      </c>
      <c r="R61" s="61"/>
      <c r="S61" s="105" t="str">
        <f>IF(R61="", "", IFERROR(VLOOKUP(R61,Verksamhetsform!A:B,2,FALSE), ""))</f>
        <v/>
      </c>
      <c r="T61" s="61"/>
      <c r="U61" s="61"/>
      <c r="V61" s="105" t="str">
        <f>IF(U61="", "", IFERROR(VLOOKUP(U61,KommunDB!A:B,2,FALSE), ""))</f>
        <v/>
      </c>
      <c r="W61" s="106">
        <f t="shared" si="0"/>
        <v>0</v>
      </c>
      <c r="X61" s="106">
        <f t="shared" si="1"/>
        <v>0</v>
      </c>
      <c r="Y61" s="107" t="str">
        <f t="shared" si="2"/>
        <v/>
      </c>
      <c r="Z61" s="108">
        <f>IF(S61=2,0,IF(ISBLANK(J61),0,VLOOKUP(Y61,DeltagarRapport!A:J,7,FALSE)*100))</f>
        <v>0</v>
      </c>
      <c r="AA61" s="108">
        <f>IF(S61=2,0,IF(ISBLANK(J61),0,VLOOKUP(Y61,DeltagarRapport!A:J,9,FALSE)*100))</f>
        <v>0</v>
      </c>
      <c r="AB61" s="109" t="str" cm="1">
        <f t="array" ref="AB61">IF(S61=1,INDEX(Verksamhetsform!$A$9:$A$10,MIN(ROW(AB61)-ROW($AB$2)+1,2)),"")</f>
        <v/>
      </c>
    </row>
    <row r="62" spans="1:28" x14ac:dyDescent="0.35">
      <c r="A62" s="105">
        <v>61</v>
      </c>
      <c r="B62" s="77"/>
      <c r="C62" s="105" t="str">
        <f>IF(B62&lt;&gt;"", INDEX(DeltagarRapport!$D$2:$D$9, MATCH(B62, DeltagarRapport!$E$2:$E$9, 0)), "")</f>
        <v/>
      </c>
      <c r="D62" s="64"/>
      <c r="E62" s="59"/>
      <c r="F62" s="59"/>
      <c r="G62" s="59"/>
      <c r="H62" s="60"/>
      <c r="I62" s="86"/>
      <c r="J62" s="86"/>
      <c r="K62" s="86"/>
      <c r="L62" s="78"/>
      <c r="M62" s="61"/>
      <c r="N62" s="66"/>
      <c r="O62" s="105" t="str">
        <f t="shared" si="3"/>
        <v/>
      </c>
      <c r="P62" s="105" t="str">
        <f t="shared" si="4"/>
        <v/>
      </c>
      <c r="Q62" s="105" t="str">
        <f>IF(P62="", "", IFERROR(VLOOKUP(P62,Arrtyper!A:B,2,FALSE), ""))</f>
        <v/>
      </c>
      <c r="R62" s="61"/>
      <c r="S62" s="105" t="str">
        <f>IF(R62="", "", IFERROR(VLOOKUP(R62,Verksamhetsform!A:B,2,FALSE), ""))</f>
        <v/>
      </c>
      <c r="T62" s="61"/>
      <c r="U62" s="61"/>
      <c r="V62" s="105" t="str">
        <f>IF(U62="", "", IFERROR(VLOOKUP(U62,KommunDB!A:B,2,FALSE), ""))</f>
        <v/>
      </c>
      <c r="W62" s="106">
        <f t="shared" si="0"/>
        <v>0</v>
      </c>
      <c r="X62" s="106">
        <f t="shared" si="1"/>
        <v>0</v>
      </c>
      <c r="Y62" s="107" t="str">
        <f t="shared" si="2"/>
        <v/>
      </c>
      <c r="Z62" s="108">
        <f>IF(S62=2,0,IF(ISBLANK(J62),0,VLOOKUP(Y62,DeltagarRapport!A:J,7,FALSE)*100))</f>
        <v>0</v>
      </c>
      <c r="AA62" s="108">
        <f>IF(S62=2,0,IF(ISBLANK(J62),0,VLOOKUP(Y62,DeltagarRapport!A:J,9,FALSE)*100))</f>
        <v>0</v>
      </c>
      <c r="AB62" s="109" t="str" cm="1">
        <f t="array" ref="AB62">IF(S62=1,INDEX(Verksamhetsform!$A$9:$A$10,MIN(ROW(AB62)-ROW($AB$2)+1,2)),"")</f>
        <v/>
      </c>
    </row>
    <row r="63" spans="1:28" x14ac:dyDescent="0.35">
      <c r="A63" s="105">
        <v>62</v>
      </c>
      <c r="B63" s="77"/>
      <c r="C63" s="105" t="str">
        <f>IF(B63&lt;&gt;"", INDEX(DeltagarRapport!$D$2:$D$9, MATCH(B63, DeltagarRapport!$E$2:$E$9, 0)), "")</f>
        <v/>
      </c>
      <c r="D63" s="64"/>
      <c r="E63" s="59"/>
      <c r="F63" s="59"/>
      <c r="G63" s="59"/>
      <c r="H63" s="60"/>
      <c r="I63" s="86"/>
      <c r="J63" s="86"/>
      <c r="K63" s="86"/>
      <c r="L63" s="78"/>
      <c r="M63" s="61"/>
      <c r="N63" s="66"/>
      <c r="O63" s="105" t="str">
        <f t="shared" si="3"/>
        <v/>
      </c>
      <c r="P63" s="105" t="str">
        <f t="shared" si="4"/>
        <v/>
      </c>
      <c r="Q63" s="105" t="str">
        <f>IF(P63="", "", IFERROR(VLOOKUP(P63,Arrtyper!A:B,2,FALSE), ""))</f>
        <v/>
      </c>
      <c r="R63" s="61"/>
      <c r="S63" s="105" t="str">
        <f>IF(R63="", "", IFERROR(VLOOKUP(R63,Verksamhetsform!A:B,2,FALSE), ""))</f>
        <v/>
      </c>
      <c r="T63" s="61"/>
      <c r="U63" s="61"/>
      <c r="V63" s="105" t="str">
        <f>IF(U63="", "", IFERROR(VLOOKUP(U63,KommunDB!A:B,2,FALSE), ""))</f>
        <v/>
      </c>
      <c r="W63" s="106">
        <f t="shared" si="0"/>
        <v>0</v>
      </c>
      <c r="X63" s="106">
        <f t="shared" si="1"/>
        <v>0</v>
      </c>
      <c r="Y63" s="107" t="str">
        <f t="shared" si="2"/>
        <v/>
      </c>
      <c r="Z63" s="108">
        <f>IF(S63=2,0,IF(ISBLANK(J63),0,VLOOKUP(Y63,DeltagarRapport!A:J,7,FALSE)*100))</f>
        <v>0</v>
      </c>
      <c r="AA63" s="108">
        <f>IF(S63=2,0,IF(ISBLANK(J63),0,VLOOKUP(Y63,DeltagarRapport!A:J,9,FALSE)*100))</f>
        <v>0</v>
      </c>
      <c r="AB63" s="109" t="str" cm="1">
        <f t="array" ref="AB63">IF(S63=1,INDEX(Verksamhetsform!$A$9:$A$10,MIN(ROW(AB63)-ROW($AB$2)+1,2)),"")</f>
        <v/>
      </c>
    </row>
    <row r="64" spans="1:28" x14ac:dyDescent="0.35">
      <c r="A64" s="105">
        <v>63</v>
      </c>
      <c r="B64" s="77"/>
      <c r="C64" s="105" t="str">
        <f>IF(B64&lt;&gt;"", INDEX(DeltagarRapport!$D$2:$D$9, MATCH(B64, DeltagarRapport!$E$2:$E$9, 0)), "")</f>
        <v/>
      </c>
      <c r="D64" s="64"/>
      <c r="E64" s="59"/>
      <c r="F64" s="59"/>
      <c r="G64" s="59"/>
      <c r="H64" s="60"/>
      <c r="I64" s="86"/>
      <c r="J64" s="86"/>
      <c r="K64" s="86"/>
      <c r="L64" s="78"/>
      <c r="M64" s="61"/>
      <c r="N64" s="66"/>
      <c r="O64" s="105" t="str">
        <f t="shared" si="3"/>
        <v/>
      </c>
      <c r="P64" s="105" t="str">
        <f t="shared" si="4"/>
        <v/>
      </c>
      <c r="Q64" s="105" t="str">
        <f>IF(P64="", "", IFERROR(VLOOKUP(P64,Arrtyper!A:B,2,FALSE), ""))</f>
        <v/>
      </c>
      <c r="R64" s="61"/>
      <c r="S64" s="105" t="str">
        <f>IF(R64="", "", IFERROR(VLOOKUP(R64,Verksamhetsform!A:B,2,FALSE), ""))</f>
        <v/>
      </c>
      <c r="T64" s="61"/>
      <c r="U64" s="61"/>
      <c r="V64" s="105" t="str">
        <f>IF(U64="", "", IFERROR(VLOOKUP(U64,KommunDB!A:B,2,FALSE), ""))</f>
        <v/>
      </c>
      <c r="W64" s="106">
        <f t="shared" si="0"/>
        <v>0</v>
      </c>
      <c r="X64" s="106">
        <f t="shared" si="1"/>
        <v>0</v>
      </c>
      <c r="Y64" s="107" t="str">
        <f t="shared" si="2"/>
        <v/>
      </c>
      <c r="Z64" s="108">
        <f>IF(S64=2,0,IF(ISBLANK(J64),0,VLOOKUP(Y64,DeltagarRapport!A:J,7,FALSE)*100))</f>
        <v>0</v>
      </c>
      <c r="AA64" s="108">
        <f>IF(S64=2,0,IF(ISBLANK(J64),0,VLOOKUP(Y64,DeltagarRapport!A:J,9,FALSE)*100))</f>
        <v>0</v>
      </c>
      <c r="AB64" s="109" t="str" cm="1">
        <f t="array" ref="AB64">IF(S64=1,INDEX(Verksamhetsform!$A$9:$A$10,MIN(ROW(AB64)-ROW($AB$2)+1,2)),"")</f>
        <v/>
      </c>
    </row>
    <row r="65" spans="1:28" x14ac:dyDescent="0.35">
      <c r="A65" s="105">
        <v>64</v>
      </c>
      <c r="B65" s="77"/>
      <c r="C65" s="105" t="str">
        <f>IF(B65&lt;&gt;"", INDEX(DeltagarRapport!$D$2:$D$9, MATCH(B65, DeltagarRapport!$E$2:$E$9, 0)), "")</f>
        <v/>
      </c>
      <c r="D65" s="64"/>
      <c r="E65" s="59"/>
      <c r="F65" s="59"/>
      <c r="G65" s="59"/>
      <c r="H65" s="60"/>
      <c r="I65" s="86"/>
      <c r="J65" s="86"/>
      <c r="K65" s="86"/>
      <c r="L65" s="78"/>
      <c r="M65" s="61"/>
      <c r="N65" s="66"/>
      <c r="O65" s="105" t="str">
        <f t="shared" si="3"/>
        <v/>
      </c>
      <c r="P65" s="105" t="str">
        <f t="shared" si="4"/>
        <v/>
      </c>
      <c r="Q65" s="105" t="str">
        <f>IF(P65="", "", IFERROR(VLOOKUP(P65,Arrtyper!A:B,2,FALSE), ""))</f>
        <v/>
      </c>
      <c r="R65" s="61"/>
      <c r="S65" s="105" t="str">
        <f>IF(R65="", "", IFERROR(VLOOKUP(R65,Verksamhetsform!A:B,2,FALSE), ""))</f>
        <v/>
      </c>
      <c r="T65" s="61"/>
      <c r="U65" s="61"/>
      <c r="V65" s="105" t="str">
        <f>IF(U65="", "", IFERROR(VLOOKUP(U65,KommunDB!A:B,2,FALSE), ""))</f>
        <v/>
      </c>
      <c r="W65" s="106">
        <f t="shared" si="0"/>
        <v>0</v>
      </c>
      <c r="X65" s="106">
        <f t="shared" si="1"/>
        <v>0</v>
      </c>
      <c r="Y65" s="107" t="str">
        <f t="shared" si="2"/>
        <v/>
      </c>
      <c r="Z65" s="108">
        <f>IF(S65=2,0,IF(ISBLANK(J65),0,VLOOKUP(Y65,DeltagarRapport!A:J,7,FALSE)*100))</f>
        <v>0</v>
      </c>
      <c r="AA65" s="108">
        <f>IF(S65=2,0,IF(ISBLANK(J65),0,VLOOKUP(Y65,DeltagarRapport!A:J,9,FALSE)*100))</f>
        <v>0</v>
      </c>
      <c r="AB65" s="109" t="str" cm="1">
        <f t="array" ref="AB65">IF(S65=1,INDEX(Verksamhetsform!$A$9:$A$10,MIN(ROW(AB65)-ROW($AB$2)+1,2)),"")</f>
        <v/>
      </c>
    </row>
    <row r="66" spans="1:28" x14ac:dyDescent="0.35">
      <c r="A66" s="105">
        <v>65</v>
      </c>
      <c r="B66" s="77"/>
      <c r="C66" s="105" t="str">
        <f>IF(B66&lt;&gt;"", INDEX(DeltagarRapport!$D$2:$D$9, MATCH(B66, DeltagarRapport!$E$2:$E$9, 0)), "")</f>
        <v/>
      </c>
      <c r="D66" s="64"/>
      <c r="E66" s="59"/>
      <c r="F66" s="59"/>
      <c r="G66" s="59"/>
      <c r="H66" s="60"/>
      <c r="I66" s="86"/>
      <c r="J66" s="86"/>
      <c r="K66" s="86"/>
      <c r="L66" s="78"/>
      <c r="M66" s="61"/>
      <c r="N66" s="66"/>
      <c r="O66" s="105" t="str">
        <f t="shared" si="3"/>
        <v/>
      </c>
      <c r="P66" s="105" t="str">
        <f t="shared" si="4"/>
        <v/>
      </c>
      <c r="Q66" s="105" t="str">
        <f>IF(P66="", "", IFERROR(VLOOKUP(P66,Arrtyper!A:B,2,FALSE), ""))</f>
        <v/>
      </c>
      <c r="R66" s="61"/>
      <c r="S66" s="105" t="str">
        <f>IF(R66="", "", IFERROR(VLOOKUP(R66,Verksamhetsform!A:B,2,FALSE), ""))</f>
        <v/>
      </c>
      <c r="T66" s="61"/>
      <c r="U66" s="61"/>
      <c r="V66" s="105" t="str">
        <f>IF(U66="", "", IFERROR(VLOOKUP(U66,KommunDB!A:B,2,FALSE), ""))</f>
        <v/>
      </c>
      <c r="W66" s="106">
        <f t="shared" ref="W66:W129" si="5">ROUND(Z66*J66/100,0)</f>
        <v>0</v>
      </c>
      <c r="X66" s="106">
        <f t="shared" ref="X66:X129" si="6">ROUND(J66*AA66/100,0)</f>
        <v>0</v>
      </c>
      <c r="Y66" s="107" t="str">
        <f t="shared" ref="Y66:Y129" si="7">CONCATENATE(M66,Q66,C66,S66)</f>
        <v/>
      </c>
      <c r="Z66" s="108">
        <f>IF(S66=2,0,IF(ISBLANK(J66),0,VLOOKUP(Y66,DeltagarRapport!A:J,7,FALSE)*100))</f>
        <v>0</v>
      </c>
      <c r="AA66" s="108">
        <f>IF(S66=2,0,IF(ISBLANK(J66),0,VLOOKUP(Y66,DeltagarRapport!A:J,9,FALSE)*100))</f>
        <v>0</v>
      </c>
      <c r="AB66" s="109" t="str" cm="1">
        <f t="array" ref="AB66">IF(S66=1,INDEX(Verksamhetsform!$A$9:$A$10,MIN(ROW(AB66)-ROW($AB$2)+1,2)),"")</f>
        <v/>
      </c>
    </row>
    <row r="67" spans="1:28" x14ac:dyDescent="0.35">
      <c r="A67" s="105">
        <v>66</v>
      </c>
      <c r="B67" s="77"/>
      <c r="C67" s="105" t="str">
        <f>IF(B67&lt;&gt;"", INDEX(DeltagarRapport!$D$2:$D$9, MATCH(B67, DeltagarRapport!$E$2:$E$9, 0)), "")</f>
        <v/>
      </c>
      <c r="D67" s="64"/>
      <c r="E67" s="59"/>
      <c r="F67" s="59"/>
      <c r="G67" s="59"/>
      <c r="H67" s="60"/>
      <c r="I67" s="86"/>
      <c r="J67" s="86"/>
      <c r="K67" s="86"/>
      <c r="L67" s="78"/>
      <c r="M67" s="61"/>
      <c r="N67" s="66"/>
      <c r="O67" s="105" t="str">
        <f t="shared" si="3"/>
        <v/>
      </c>
      <c r="P67" s="105" t="str">
        <f t="shared" si="4"/>
        <v/>
      </c>
      <c r="Q67" s="105" t="str">
        <f>IF(P67="", "", IFERROR(VLOOKUP(P67,Arrtyper!A:B,2,FALSE), ""))</f>
        <v/>
      </c>
      <c r="R67" s="61"/>
      <c r="S67" s="105" t="str">
        <f>IF(R67="", "", IFERROR(VLOOKUP(R67,Verksamhetsform!A:B,2,FALSE), ""))</f>
        <v/>
      </c>
      <c r="T67" s="61"/>
      <c r="U67" s="61"/>
      <c r="V67" s="105" t="str">
        <f>IF(U67="", "", IFERROR(VLOOKUP(U67,KommunDB!A:B,2,FALSE), ""))</f>
        <v/>
      </c>
      <c r="W67" s="106">
        <f t="shared" si="5"/>
        <v>0</v>
      </c>
      <c r="X67" s="106">
        <f t="shared" si="6"/>
        <v>0</v>
      </c>
      <c r="Y67" s="107" t="str">
        <f t="shared" si="7"/>
        <v/>
      </c>
      <c r="Z67" s="108">
        <f>IF(S67=2,0,IF(ISBLANK(J67),0,VLOOKUP(Y67,DeltagarRapport!A:J,7,FALSE)*100))</f>
        <v>0</v>
      </c>
      <c r="AA67" s="108">
        <f>IF(S67=2,0,IF(ISBLANK(J67),0,VLOOKUP(Y67,DeltagarRapport!A:J,9,FALSE)*100))</f>
        <v>0</v>
      </c>
      <c r="AB67" s="109" t="str" cm="1">
        <f t="array" ref="AB67">IF(S67=1,INDEX(Verksamhetsform!$A$9:$A$10,MIN(ROW(AB67)-ROW($AB$2)+1,2)),"")</f>
        <v/>
      </c>
    </row>
    <row r="68" spans="1:28" x14ac:dyDescent="0.35">
      <c r="A68" s="105">
        <v>67</v>
      </c>
      <c r="B68" s="77"/>
      <c r="C68" s="105" t="str">
        <f>IF(B68&lt;&gt;"", INDEX(DeltagarRapport!$D$2:$D$9, MATCH(B68, DeltagarRapport!$E$2:$E$9, 0)), "")</f>
        <v/>
      </c>
      <c r="D68" s="64"/>
      <c r="E68" s="59"/>
      <c r="F68" s="59"/>
      <c r="G68" s="59"/>
      <c r="H68" s="60"/>
      <c r="I68" s="86"/>
      <c r="J68" s="86"/>
      <c r="K68" s="86"/>
      <c r="L68" s="78"/>
      <c r="M68" s="61"/>
      <c r="N68" s="66"/>
      <c r="O68" s="105" t="str">
        <f t="shared" ref="O68:O131" si="8">IF(N68&lt;&gt;"","Reducering","")</f>
        <v/>
      </c>
      <c r="P68" s="105" t="str">
        <f t="shared" ref="P68:P131" si="9">IF(N68&lt;&gt;"","Folkbildning","")</f>
        <v/>
      </c>
      <c r="Q68" s="105" t="str">
        <f>IF(P68="", "", IFERROR(VLOOKUP(P68,Arrtyper!A:B,2,FALSE), ""))</f>
        <v/>
      </c>
      <c r="R68" s="61"/>
      <c r="S68" s="105" t="str">
        <f>IF(R68="", "", IFERROR(VLOOKUP(R68,Verksamhetsform!A:B,2,FALSE), ""))</f>
        <v/>
      </c>
      <c r="T68" s="61"/>
      <c r="U68" s="61"/>
      <c r="V68" s="105" t="str">
        <f>IF(U68="", "", IFERROR(VLOOKUP(U68,KommunDB!A:B,2,FALSE), ""))</f>
        <v/>
      </c>
      <c r="W68" s="106">
        <f t="shared" si="5"/>
        <v>0</v>
      </c>
      <c r="X68" s="106">
        <f t="shared" si="6"/>
        <v>0</v>
      </c>
      <c r="Y68" s="107" t="str">
        <f t="shared" si="7"/>
        <v/>
      </c>
      <c r="Z68" s="108">
        <f>IF(S68=2,0,IF(ISBLANK(J68),0,VLOOKUP(Y68,DeltagarRapport!A:J,7,FALSE)*100))</f>
        <v>0</v>
      </c>
      <c r="AA68" s="108">
        <f>IF(S68=2,0,IF(ISBLANK(J68),0,VLOOKUP(Y68,DeltagarRapport!A:J,9,FALSE)*100))</f>
        <v>0</v>
      </c>
      <c r="AB68" s="109" t="str" cm="1">
        <f t="array" ref="AB68">IF(S68=1,INDEX(Verksamhetsform!$A$9:$A$10,MIN(ROW(AB68)-ROW($AB$2)+1,2)),"")</f>
        <v/>
      </c>
    </row>
    <row r="69" spans="1:28" x14ac:dyDescent="0.35">
      <c r="A69" s="105">
        <v>68</v>
      </c>
      <c r="B69" s="77"/>
      <c r="C69" s="105" t="str">
        <f>IF(B69&lt;&gt;"", INDEX(DeltagarRapport!$D$2:$D$9, MATCH(B69, DeltagarRapport!$E$2:$E$9, 0)), "")</f>
        <v/>
      </c>
      <c r="D69" s="64"/>
      <c r="E69" s="59"/>
      <c r="F69" s="59"/>
      <c r="G69" s="59"/>
      <c r="H69" s="60"/>
      <c r="I69" s="86"/>
      <c r="J69" s="86"/>
      <c r="K69" s="86"/>
      <c r="L69" s="78"/>
      <c r="M69" s="61"/>
      <c r="N69" s="66"/>
      <c r="O69" s="105" t="str">
        <f t="shared" si="8"/>
        <v/>
      </c>
      <c r="P69" s="105" t="str">
        <f t="shared" si="9"/>
        <v/>
      </c>
      <c r="Q69" s="105" t="str">
        <f>IF(P69="", "", IFERROR(VLOOKUP(P69,Arrtyper!A:B,2,FALSE), ""))</f>
        <v/>
      </c>
      <c r="R69" s="61"/>
      <c r="S69" s="105" t="str">
        <f>IF(R69="", "", IFERROR(VLOOKUP(R69,Verksamhetsform!A:B,2,FALSE), ""))</f>
        <v/>
      </c>
      <c r="T69" s="61"/>
      <c r="U69" s="61"/>
      <c r="V69" s="105" t="str">
        <f>IF(U69="", "", IFERROR(VLOOKUP(U69,KommunDB!A:B,2,FALSE), ""))</f>
        <v/>
      </c>
      <c r="W69" s="106">
        <f t="shared" si="5"/>
        <v>0</v>
      </c>
      <c r="X69" s="106">
        <f t="shared" si="6"/>
        <v>0</v>
      </c>
      <c r="Y69" s="107" t="str">
        <f t="shared" si="7"/>
        <v/>
      </c>
      <c r="Z69" s="108">
        <f>IF(S69=2,0,IF(ISBLANK(J69),0,VLOOKUP(Y69,DeltagarRapport!A:J,7,FALSE)*100))</f>
        <v>0</v>
      </c>
      <c r="AA69" s="108">
        <f>IF(S69=2,0,IF(ISBLANK(J69),0,VLOOKUP(Y69,DeltagarRapport!A:J,9,FALSE)*100))</f>
        <v>0</v>
      </c>
      <c r="AB69" s="109" t="str" cm="1">
        <f t="array" ref="AB69">IF(S69=1,INDEX(Verksamhetsform!$A$9:$A$10,MIN(ROW(AB69)-ROW($AB$2)+1,2)),"")</f>
        <v/>
      </c>
    </row>
    <row r="70" spans="1:28" x14ac:dyDescent="0.35">
      <c r="A70" s="105">
        <v>69</v>
      </c>
      <c r="B70" s="77"/>
      <c r="C70" s="105" t="str">
        <f>IF(B70&lt;&gt;"", INDEX(DeltagarRapport!$D$2:$D$9, MATCH(B70, DeltagarRapport!$E$2:$E$9, 0)), "")</f>
        <v/>
      </c>
      <c r="D70" s="64"/>
      <c r="E70" s="59"/>
      <c r="F70" s="59"/>
      <c r="G70" s="59"/>
      <c r="H70" s="60"/>
      <c r="I70" s="86"/>
      <c r="J70" s="86"/>
      <c r="K70" s="86"/>
      <c r="L70" s="78"/>
      <c r="M70" s="61"/>
      <c r="N70" s="66"/>
      <c r="O70" s="105" t="str">
        <f t="shared" si="8"/>
        <v/>
      </c>
      <c r="P70" s="105" t="str">
        <f t="shared" si="9"/>
        <v/>
      </c>
      <c r="Q70" s="105" t="str">
        <f>IF(P70="", "", IFERROR(VLOOKUP(P70,Arrtyper!A:B,2,FALSE), ""))</f>
        <v/>
      </c>
      <c r="R70" s="61"/>
      <c r="S70" s="105" t="str">
        <f>IF(R70="", "", IFERROR(VLOOKUP(R70,Verksamhetsform!A:B,2,FALSE), ""))</f>
        <v/>
      </c>
      <c r="T70" s="61"/>
      <c r="U70" s="61"/>
      <c r="V70" s="105" t="str">
        <f>IF(U70="", "", IFERROR(VLOOKUP(U70,KommunDB!A:B,2,FALSE), ""))</f>
        <v/>
      </c>
      <c r="W70" s="106">
        <f t="shared" si="5"/>
        <v>0</v>
      </c>
      <c r="X70" s="106">
        <f t="shared" si="6"/>
        <v>0</v>
      </c>
      <c r="Y70" s="107" t="str">
        <f t="shared" si="7"/>
        <v/>
      </c>
      <c r="Z70" s="108">
        <f>IF(S70=2,0,IF(ISBLANK(J70),0,VLOOKUP(Y70,DeltagarRapport!A:J,7,FALSE)*100))</f>
        <v>0</v>
      </c>
      <c r="AA70" s="108">
        <f>IF(S70=2,0,IF(ISBLANK(J70),0,VLOOKUP(Y70,DeltagarRapport!A:J,9,FALSE)*100))</f>
        <v>0</v>
      </c>
      <c r="AB70" s="109" t="str" cm="1">
        <f t="array" ref="AB70">IF(S70=1,INDEX(Verksamhetsform!$A$9:$A$10,MIN(ROW(AB70)-ROW($AB$2)+1,2)),"")</f>
        <v/>
      </c>
    </row>
    <row r="71" spans="1:28" x14ac:dyDescent="0.35">
      <c r="A71" s="105">
        <v>70</v>
      </c>
      <c r="B71" s="77"/>
      <c r="C71" s="105" t="str">
        <f>IF(B71&lt;&gt;"", INDEX(DeltagarRapport!$D$2:$D$9, MATCH(B71, DeltagarRapport!$E$2:$E$9, 0)), "")</f>
        <v/>
      </c>
      <c r="D71" s="64"/>
      <c r="E71" s="59"/>
      <c r="F71" s="59"/>
      <c r="G71" s="59"/>
      <c r="H71" s="60"/>
      <c r="I71" s="86"/>
      <c r="J71" s="86"/>
      <c r="K71" s="86"/>
      <c r="L71" s="78"/>
      <c r="M71" s="61"/>
      <c r="N71" s="66"/>
      <c r="O71" s="105" t="str">
        <f t="shared" si="8"/>
        <v/>
      </c>
      <c r="P71" s="105" t="str">
        <f t="shared" si="9"/>
        <v/>
      </c>
      <c r="Q71" s="105" t="str">
        <f>IF(P71="", "", IFERROR(VLOOKUP(P71,Arrtyper!A:B,2,FALSE), ""))</f>
        <v/>
      </c>
      <c r="R71" s="61"/>
      <c r="S71" s="105" t="str">
        <f>IF(R71="", "", IFERROR(VLOOKUP(R71,Verksamhetsform!A:B,2,FALSE), ""))</f>
        <v/>
      </c>
      <c r="T71" s="61"/>
      <c r="U71" s="61"/>
      <c r="V71" s="105" t="str">
        <f>IF(U71="", "", IFERROR(VLOOKUP(U71,KommunDB!A:B,2,FALSE), ""))</f>
        <v/>
      </c>
      <c r="W71" s="106">
        <f t="shared" si="5"/>
        <v>0</v>
      </c>
      <c r="X71" s="106">
        <f t="shared" si="6"/>
        <v>0</v>
      </c>
      <c r="Y71" s="107" t="str">
        <f t="shared" si="7"/>
        <v/>
      </c>
      <c r="Z71" s="108">
        <f>IF(S71=2,0,IF(ISBLANK(J71),0,VLOOKUP(Y71,DeltagarRapport!A:J,7,FALSE)*100))</f>
        <v>0</v>
      </c>
      <c r="AA71" s="108">
        <f>IF(S71=2,0,IF(ISBLANK(J71),0,VLOOKUP(Y71,DeltagarRapport!A:J,9,FALSE)*100))</f>
        <v>0</v>
      </c>
      <c r="AB71" s="109" t="str" cm="1">
        <f t="array" ref="AB71">IF(S71=1,INDEX(Verksamhetsform!$A$9:$A$10,MIN(ROW(AB71)-ROW($AB$2)+1,2)),"")</f>
        <v/>
      </c>
    </row>
    <row r="72" spans="1:28" x14ac:dyDescent="0.35">
      <c r="A72" s="105">
        <v>71</v>
      </c>
      <c r="B72" s="77"/>
      <c r="C72" s="105" t="str">
        <f>IF(B72&lt;&gt;"", INDEX(DeltagarRapport!$D$2:$D$9, MATCH(B72, DeltagarRapport!$E$2:$E$9, 0)), "")</f>
        <v/>
      </c>
      <c r="D72" s="64"/>
      <c r="E72" s="59"/>
      <c r="F72" s="59"/>
      <c r="G72" s="59"/>
      <c r="H72" s="60"/>
      <c r="I72" s="86"/>
      <c r="J72" s="86"/>
      <c r="K72" s="86"/>
      <c r="L72" s="78"/>
      <c r="M72" s="61"/>
      <c r="N72" s="66"/>
      <c r="O72" s="105" t="str">
        <f t="shared" si="8"/>
        <v/>
      </c>
      <c r="P72" s="105" t="str">
        <f t="shared" si="9"/>
        <v/>
      </c>
      <c r="Q72" s="105" t="str">
        <f>IF(P72="", "", IFERROR(VLOOKUP(P72,Arrtyper!A:B,2,FALSE), ""))</f>
        <v/>
      </c>
      <c r="R72" s="61"/>
      <c r="S72" s="105" t="str">
        <f>IF(R72="", "", IFERROR(VLOOKUP(R72,Verksamhetsform!A:B,2,FALSE), ""))</f>
        <v/>
      </c>
      <c r="T72" s="61"/>
      <c r="U72" s="61"/>
      <c r="V72" s="105" t="str">
        <f>IF(U72="", "", IFERROR(VLOOKUP(U72,KommunDB!A:B,2,FALSE), ""))</f>
        <v/>
      </c>
      <c r="W72" s="106">
        <f t="shared" si="5"/>
        <v>0</v>
      </c>
      <c r="X72" s="106">
        <f t="shared" si="6"/>
        <v>0</v>
      </c>
      <c r="Y72" s="107" t="str">
        <f t="shared" si="7"/>
        <v/>
      </c>
      <c r="Z72" s="108">
        <f>IF(S72=2,0,IF(ISBLANK(J72),0,VLOOKUP(Y72,DeltagarRapport!A:J,7,FALSE)*100))</f>
        <v>0</v>
      </c>
      <c r="AA72" s="108">
        <f>IF(S72=2,0,IF(ISBLANK(J72),0,VLOOKUP(Y72,DeltagarRapport!A:J,9,FALSE)*100))</f>
        <v>0</v>
      </c>
      <c r="AB72" s="109" t="str" cm="1">
        <f t="array" ref="AB72">IF(S72=1,INDEX(Verksamhetsform!$A$9:$A$10,MIN(ROW(AB72)-ROW($AB$2)+1,2)),"")</f>
        <v/>
      </c>
    </row>
    <row r="73" spans="1:28" x14ac:dyDescent="0.35">
      <c r="A73" s="105">
        <v>72</v>
      </c>
      <c r="B73" s="77"/>
      <c r="C73" s="105" t="str">
        <f>IF(B73&lt;&gt;"", INDEX(DeltagarRapport!$D$2:$D$9, MATCH(B73, DeltagarRapport!$E$2:$E$9, 0)), "")</f>
        <v/>
      </c>
      <c r="D73" s="64"/>
      <c r="E73" s="59"/>
      <c r="F73" s="59"/>
      <c r="G73" s="59"/>
      <c r="H73" s="60"/>
      <c r="I73" s="86"/>
      <c r="J73" s="86"/>
      <c r="K73" s="86"/>
      <c r="L73" s="78"/>
      <c r="M73" s="61"/>
      <c r="N73" s="66"/>
      <c r="O73" s="105" t="str">
        <f t="shared" si="8"/>
        <v/>
      </c>
      <c r="P73" s="105" t="str">
        <f t="shared" si="9"/>
        <v/>
      </c>
      <c r="Q73" s="105" t="str">
        <f>IF(P73="", "", IFERROR(VLOOKUP(P73,Arrtyper!A:B,2,FALSE), ""))</f>
        <v/>
      </c>
      <c r="R73" s="61"/>
      <c r="S73" s="105" t="str">
        <f>IF(R73="", "", IFERROR(VLOOKUP(R73,Verksamhetsform!A:B,2,FALSE), ""))</f>
        <v/>
      </c>
      <c r="T73" s="61"/>
      <c r="U73" s="61"/>
      <c r="V73" s="105" t="str">
        <f>IF(U73="", "", IFERROR(VLOOKUP(U73,KommunDB!A:B,2,FALSE), ""))</f>
        <v/>
      </c>
      <c r="W73" s="106">
        <f t="shared" si="5"/>
        <v>0</v>
      </c>
      <c r="X73" s="106">
        <f t="shared" si="6"/>
        <v>0</v>
      </c>
      <c r="Y73" s="107" t="str">
        <f t="shared" si="7"/>
        <v/>
      </c>
      <c r="Z73" s="108">
        <f>IF(S73=2,0,IF(ISBLANK(J73),0,VLOOKUP(Y73,DeltagarRapport!A:J,7,FALSE)*100))</f>
        <v>0</v>
      </c>
      <c r="AA73" s="108">
        <f>IF(S73=2,0,IF(ISBLANK(J73),0,VLOOKUP(Y73,DeltagarRapport!A:J,9,FALSE)*100))</f>
        <v>0</v>
      </c>
      <c r="AB73" s="109" t="str" cm="1">
        <f t="array" ref="AB73">IF(S73=1,INDEX(Verksamhetsform!$A$9:$A$10,MIN(ROW(AB73)-ROW($AB$2)+1,2)),"")</f>
        <v/>
      </c>
    </row>
    <row r="74" spans="1:28" x14ac:dyDescent="0.35">
      <c r="A74" s="105">
        <v>73</v>
      </c>
      <c r="B74" s="77"/>
      <c r="C74" s="105" t="str">
        <f>IF(B74&lt;&gt;"", INDEX(DeltagarRapport!$D$2:$D$9, MATCH(B74, DeltagarRapport!$E$2:$E$9, 0)), "")</f>
        <v/>
      </c>
      <c r="D74" s="64"/>
      <c r="E74" s="59"/>
      <c r="F74" s="59"/>
      <c r="G74" s="59"/>
      <c r="H74" s="60"/>
      <c r="I74" s="86"/>
      <c r="J74" s="86"/>
      <c r="K74" s="86"/>
      <c r="L74" s="78"/>
      <c r="M74" s="61"/>
      <c r="N74" s="66"/>
      <c r="O74" s="105" t="str">
        <f t="shared" si="8"/>
        <v/>
      </c>
      <c r="P74" s="105" t="str">
        <f t="shared" si="9"/>
        <v/>
      </c>
      <c r="Q74" s="105" t="str">
        <f>IF(P74="", "", IFERROR(VLOOKUP(P74,Arrtyper!A:B,2,FALSE), ""))</f>
        <v/>
      </c>
      <c r="R74" s="61"/>
      <c r="S74" s="105" t="str">
        <f>IF(R74="", "", IFERROR(VLOOKUP(R74,Verksamhetsform!A:B,2,FALSE), ""))</f>
        <v/>
      </c>
      <c r="T74" s="61"/>
      <c r="U74" s="61"/>
      <c r="V74" s="105" t="str">
        <f>IF(U74="", "", IFERROR(VLOOKUP(U74,KommunDB!A:B,2,FALSE), ""))</f>
        <v/>
      </c>
      <c r="W74" s="106">
        <f t="shared" si="5"/>
        <v>0</v>
      </c>
      <c r="X74" s="106">
        <f t="shared" si="6"/>
        <v>0</v>
      </c>
      <c r="Y74" s="107" t="str">
        <f t="shared" si="7"/>
        <v/>
      </c>
      <c r="Z74" s="108">
        <f>IF(S74=2,0,IF(ISBLANK(J74),0,VLOOKUP(Y74,DeltagarRapport!A:J,7,FALSE)*100))</f>
        <v>0</v>
      </c>
      <c r="AA74" s="108">
        <f>IF(S74=2,0,IF(ISBLANK(J74),0,VLOOKUP(Y74,DeltagarRapport!A:J,9,FALSE)*100))</f>
        <v>0</v>
      </c>
      <c r="AB74" s="109" t="str" cm="1">
        <f t="array" ref="AB74">IF(S74=1,INDEX(Verksamhetsform!$A$9:$A$10,MIN(ROW(AB74)-ROW($AB$2)+1,2)),"")</f>
        <v/>
      </c>
    </row>
    <row r="75" spans="1:28" x14ac:dyDescent="0.35">
      <c r="A75" s="105">
        <v>74</v>
      </c>
      <c r="B75" s="77"/>
      <c r="C75" s="105" t="str">
        <f>IF(B75&lt;&gt;"", INDEX(DeltagarRapport!$D$2:$D$9, MATCH(B75, DeltagarRapport!$E$2:$E$9, 0)), "")</f>
        <v/>
      </c>
      <c r="D75" s="64"/>
      <c r="E75" s="59"/>
      <c r="F75" s="59"/>
      <c r="G75" s="59"/>
      <c r="H75" s="60"/>
      <c r="I75" s="86"/>
      <c r="J75" s="86"/>
      <c r="K75" s="86"/>
      <c r="L75" s="78"/>
      <c r="M75" s="61"/>
      <c r="N75" s="66"/>
      <c r="O75" s="105" t="str">
        <f t="shared" si="8"/>
        <v/>
      </c>
      <c r="P75" s="105" t="str">
        <f t="shared" si="9"/>
        <v/>
      </c>
      <c r="Q75" s="105" t="str">
        <f>IF(P75="", "", IFERROR(VLOOKUP(P75,Arrtyper!A:B,2,FALSE), ""))</f>
        <v/>
      </c>
      <c r="R75" s="61"/>
      <c r="S75" s="105" t="str">
        <f>IF(R75="", "", IFERROR(VLOOKUP(R75,Verksamhetsform!A:B,2,FALSE), ""))</f>
        <v/>
      </c>
      <c r="T75" s="61"/>
      <c r="U75" s="61"/>
      <c r="V75" s="105" t="str">
        <f>IF(U75="", "", IFERROR(VLOOKUP(U75,KommunDB!A:B,2,FALSE), ""))</f>
        <v/>
      </c>
      <c r="W75" s="106">
        <f t="shared" si="5"/>
        <v>0</v>
      </c>
      <c r="X75" s="106">
        <f t="shared" si="6"/>
        <v>0</v>
      </c>
      <c r="Y75" s="107" t="str">
        <f t="shared" si="7"/>
        <v/>
      </c>
      <c r="Z75" s="108">
        <f>IF(S75=2,0,IF(ISBLANK(J75),0,VLOOKUP(Y75,DeltagarRapport!A:J,7,FALSE)*100))</f>
        <v>0</v>
      </c>
      <c r="AA75" s="108">
        <f>IF(S75=2,0,IF(ISBLANK(J75),0,VLOOKUP(Y75,DeltagarRapport!A:J,9,FALSE)*100))</f>
        <v>0</v>
      </c>
      <c r="AB75" s="109" t="str" cm="1">
        <f t="array" ref="AB75">IF(S75=1,INDEX(Verksamhetsform!$A$9:$A$10,MIN(ROW(AB75)-ROW($AB$2)+1,2)),"")</f>
        <v/>
      </c>
    </row>
    <row r="76" spans="1:28" x14ac:dyDescent="0.35">
      <c r="A76" s="105">
        <v>75</v>
      </c>
      <c r="B76" s="77"/>
      <c r="C76" s="105" t="str">
        <f>IF(B76&lt;&gt;"", INDEX(DeltagarRapport!$D$2:$D$9, MATCH(B76, DeltagarRapport!$E$2:$E$9, 0)), "")</f>
        <v/>
      </c>
      <c r="D76" s="64"/>
      <c r="E76" s="59"/>
      <c r="F76" s="59"/>
      <c r="G76" s="59"/>
      <c r="H76" s="60"/>
      <c r="I76" s="86"/>
      <c r="J76" s="86"/>
      <c r="K76" s="86"/>
      <c r="L76" s="78"/>
      <c r="M76" s="61"/>
      <c r="N76" s="66"/>
      <c r="O76" s="105" t="str">
        <f t="shared" si="8"/>
        <v/>
      </c>
      <c r="P76" s="105" t="str">
        <f t="shared" si="9"/>
        <v/>
      </c>
      <c r="Q76" s="105" t="str">
        <f>IF(P76="", "", IFERROR(VLOOKUP(P76,Arrtyper!A:B,2,FALSE), ""))</f>
        <v/>
      </c>
      <c r="R76" s="61"/>
      <c r="S76" s="105" t="str">
        <f>IF(R76="", "", IFERROR(VLOOKUP(R76,Verksamhetsform!A:B,2,FALSE), ""))</f>
        <v/>
      </c>
      <c r="T76" s="61"/>
      <c r="U76" s="61"/>
      <c r="V76" s="105" t="str">
        <f>IF(U76="", "", IFERROR(VLOOKUP(U76,KommunDB!A:B,2,FALSE), ""))</f>
        <v/>
      </c>
      <c r="W76" s="106">
        <f t="shared" si="5"/>
        <v>0</v>
      </c>
      <c r="X76" s="106">
        <f t="shared" si="6"/>
        <v>0</v>
      </c>
      <c r="Y76" s="107" t="str">
        <f t="shared" si="7"/>
        <v/>
      </c>
      <c r="Z76" s="108">
        <f>IF(S76=2,0,IF(ISBLANK(J76),0,VLOOKUP(Y76,DeltagarRapport!A:J,7,FALSE)*100))</f>
        <v>0</v>
      </c>
      <c r="AA76" s="108">
        <f>IF(S76=2,0,IF(ISBLANK(J76),0,VLOOKUP(Y76,DeltagarRapport!A:J,9,FALSE)*100))</f>
        <v>0</v>
      </c>
      <c r="AB76" s="109" t="str" cm="1">
        <f t="array" ref="AB76">IF(S76=1,INDEX(Verksamhetsform!$A$9:$A$10,MIN(ROW(AB76)-ROW($AB$2)+1,2)),"")</f>
        <v/>
      </c>
    </row>
    <row r="77" spans="1:28" x14ac:dyDescent="0.35">
      <c r="A77" s="105">
        <v>76</v>
      </c>
      <c r="B77" s="77"/>
      <c r="C77" s="105" t="str">
        <f>IF(B77&lt;&gt;"", INDEX(DeltagarRapport!$D$2:$D$9, MATCH(B77, DeltagarRapport!$E$2:$E$9, 0)), "")</f>
        <v/>
      </c>
      <c r="D77" s="64"/>
      <c r="E77" s="59"/>
      <c r="F77" s="59"/>
      <c r="G77" s="59"/>
      <c r="H77" s="60"/>
      <c r="I77" s="86"/>
      <c r="J77" s="86"/>
      <c r="K77" s="86"/>
      <c r="L77" s="78"/>
      <c r="M77" s="61"/>
      <c r="N77" s="66"/>
      <c r="O77" s="105" t="str">
        <f t="shared" si="8"/>
        <v/>
      </c>
      <c r="P77" s="105" t="str">
        <f t="shared" si="9"/>
        <v/>
      </c>
      <c r="Q77" s="105" t="str">
        <f>IF(P77="", "", IFERROR(VLOOKUP(P77,Arrtyper!A:B,2,FALSE), ""))</f>
        <v/>
      </c>
      <c r="R77" s="61"/>
      <c r="S77" s="105" t="str">
        <f>IF(R77="", "", IFERROR(VLOOKUP(R77,Verksamhetsform!A:B,2,FALSE), ""))</f>
        <v/>
      </c>
      <c r="T77" s="61"/>
      <c r="U77" s="61"/>
      <c r="V77" s="105" t="str">
        <f>IF(U77="", "", IFERROR(VLOOKUP(U77,KommunDB!A:B,2,FALSE), ""))</f>
        <v/>
      </c>
      <c r="W77" s="106">
        <f t="shared" si="5"/>
        <v>0</v>
      </c>
      <c r="X77" s="106">
        <f t="shared" si="6"/>
        <v>0</v>
      </c>
      <c r="Y77" s="107" t="str">
        <f t="shared" si="7"/>
        <v/>
      </c>
      <c r="Z77" s="108">
        <f>IF(S77=2,0,IF(ISBLANK(J77),0,VLOOKUP(Y77,DeltagarRapport!A:J,7,FALSE)*100))</f>
        <v>0</v>
      </c>
      <c r="AA77" s="108">
        <f>IF(S77=2,0,IF(ISBLANK(J77),0,VLOOKUP(Y77,DeltagarRapport!A:J,9,FALSE)*100))</f>
        <v>0</v>
      </c>
      <c r="AB77" s="109" t="str" cm="1">
        <f t="array" ref="AB77">IF(S77=1,INDEX(Verksamhetsform!$A$9:$A$10,MIN(ROW(AB77)-ROW($AB$2)+1,2)),"")</f>
        <v/>
      </c>
    </row>
    <row r="78" spans="1:28" x14ac:dyDescent="0.35">
      <c r="A78" s="105">
        <v>77</v>
      </c>
      <c r="B78" s="77"/>
      <c r="C78" s="105" t="str">
        <f>IF(B78&lt;&gt;"", INDEX(DeltagarRapport!$D$2:$D$9, MATCH(B78, DeltagarRapport!$E$2:$E$9, 0)), "")</f>
        <v/>
      </c>
      <c r="D78" s="64"/>
      <c r="E78" s="59"/>
      <c r="F78" s="59"/>
      <c r="G78" s="59"/>
      <c r="H78" s="60"/>
      <c r="I78" s="86"/>
      <c r="J78" s="86"/>
      <c r="K78" s="86"/>
      <c r="L78" s="78"/>
      <c r="M78" s="61"/>
      <c r="N78" s="66"/>
      <c r="O78" s="105" t="str">
        <f t="shared" si="8"/>
        <v/>
      </c>
      <c r="P78" s="105" t="str">
        <f t="shared" si="9"/>
        <v/>
      </c>
      <c r="Q78" s="105" t="str">
        <f>IF(P78="", "", IFERROR(VLOOKUP(P78,Arrtyper!A:B,2,FALSE), ""))</f>
        <v/>
      </c>
      <c r="R78" s="61"/>
      <c r="S78" s="105" t="str">
        <f>IF(R78="", "", IFERROR(VLOOKUP(R78,Verksamhetsform!A:B,2,FALSE), ""))</f>
        <v/>
      </c>
      <c r="T78" s="61"/>
      <c r="U78" s="61"/>
      <c r="V78" s="105" t="str">
        <f>IF(U78="", "", IFERROR(VLOOKUP(U78,KommunDB!A:B,2,FALSE), ""))</f>
        <v/>
      </c>
      <c r="W78" s="106">
        <f t="shared" si="5"/>
        <v>0</v>
      </c>
      <c r="X78" s="106">
        <f t="shared" si="6"/>
        <v>0</v>
      </c>
      <c r="Y78" s="107" t="str">
        <f t="shared" si="7"/>
        <v/>
      </c>
      <c r="Z78" s="108">
        <f>IF(S78=2,0,IF(ISBLANK(J78),0,VLOOKUP(Y78,DeltagarRapport!A:J,7,FALSE)*100))</f>
        <v>0</v>
      </c>
      <c r="AA78" s="108">
        <f>IF(S78=2,0,IF(ISBLANK(J78),0,VLOOKUP(Y78,DeltagarRapport!A:J,9,FALSE)*100))</f>
        <v>0</v>
      </c>
      <c r="AB78" s="109" t="str" cm="1">
        <f t="array" ref="AB78">IF(S78=1,INDEX(Verksamhetsform!$A$9:$A$10,MIN(ROW(AB78)-ROW($AB$2)+1,2)),"")</f>
        <v/>
      </c>
    </row>
    <row r="79" spans="1:28" x14ac:dyDescent="0.35">
      <c r="A79" s="105">
        <v>78</v>
      </c>
      <c r="B79" s="77"/>
      <c r="C79" s="105" t="str">
        <f>IF(B79&lt;&gt;"", INDEX(DeltagarRapport!$D$2:$D$9, MATCH(B79, DeltagarRapport!$E$2:$E$9, 0)), "")</f>
        <v/>
      </c>
      <c r="D79" s="64"/>
      <c r="E79" s="59"/>
      <c r="F79" s="59"/>
      <c r="G79" s="59"/>
      <c r="H79" s="60"/>
      <c r="I79" s="86"/>
      <c r="J79" s="86"/>
      <c r="K79" s="86"/>
      <c r="L79" s="78"/>
      <c r="M79" s="61"/>
      <c r="N79" s="66"/>
      <c r="O79" s="105" t="str">
        <f t="shared" si="8"/>
        <v/>
      </c>
      <c r="P79" s="105" t="str">
        <f t="shared" si="9"/>
        <v/>
      </c>
      <c r="Q79" s="105" t="str">
        <f>IF(P79="", "", IFERROR(VLOOKUP(P79,Arrtyper!A:B,2,FALSE), ""))</f>
        <v/>
      </c>
      <c r="R79" s="61"/>
      <c r="S79" s="105" t="str">
        <f>IF(R79="", "", IFERROR(VLOOKUP(R79,Verksamhetsform!A:B,2,FALSE), ""))</f>
        <v/>
      </c>
      <c r="T79" s="61"/>
      <c r="U79" s="61"/>
      <c r="V79" s="105" t="str">
        <f>IF(U79="", "", IFERROR(VLOOKUP(U79,KommunDB!A:B,2,FALSE), ""))</f>
        <v/>
      </c>
      <c r="W79" s="106">
        <f t="shared" si="5"/>
        <v>0</v>
      </c>
      <c r="X79" s="106">
        <f t="shared" si="6"/>
        <v>0</v>
      </c>
      <c r="Y79" s="107" t="str">
        <f t="shared" si="7"/>
        <v/>
      </c>
      <c r="Z79" s="108">
        <f>IF(S79=2,0,IF(ISBLANK(J79),0,VLOOKUP(Y79,DeltagarRapport!A:J,7,FALSE)*100))</f>
        <v>0</v>
      </c>
      <c r="AA79" s="108">
        <f>IF(S79=2,0,IF(ISBLANK(J79),0,VLOOKUP(Y79,DeltagarRapport!A:J,9,FALSE)*100))</f>
        <v>0</v>
      </c>
      <c r="AB79" s="109" t="str" cm="1">
        <f t="array" ref="AB79">IF(S79=1,INDEX(Verksamhetsform!$A$9:$A$10,MIN(ROW(AB79)-ROW($AB$2)+1,2)),"")</f>
        <v/>
      </c>
    </row>
    <row r="80" spans="1:28" x14ac:dyDescent="0.35">
      <c r="A80" s="105">
        <v>79</v>
      </c>
      <c r="B80" s="77"/>
      <c r="C80" s="105" t="str">
        <f>IF(B80&lt;&gt;"", INDEX(DeltagarRapport!$D$2:$D$9, MATCH(B80, DeltagarRapport!$E$2:$E$9, 0)), "")</f>
        <v/>
      </c>
      <c r="D80" s="64"/>
      <c r="E80" s="59"/>
      <c r="F80" s="59"/>
      <c r="G80" s="59"/>
      <c r="H80" s="60"/>
      <c r="I80" s="86"/>
      <c r="J80" s="86"/>
      <c r="K80" s="86"/>
      <c r="L80" s="78"/>
      <c r="M80" s="61"/>
      <c r="N80" s="66"/>
      <c r="O80" s="105" t="str">
        <f t="shared" si="8"/>
        <v/>
      </c>
      <c r="P80" s="105" t="str">
        <f t="shared" si="9"/>
        <v/>
      </c>
      <c r="Q80" s="105" t="str">
        <f>IF(P80="", "", IFERROR(VLOOKUP(P80,Arrtyper!A:B,2,FALSE), ""))</f>
        <v/>
      </c>
      <c r="R80" s="61"/>
      <c r="S80" s="105" t="str">
        <f>IF(R80="", "", IFERROR(VLOOKUP(R80,Verksamhetsform!A:B,2,FALSE), ""))</f>
        <v/>
      </c>
      <c r="T80" s="61"/>
      <c r="U80" s="61"/>
      <c r="V80" s="105" t="str">
        <f>IF(U80="", "", IFERROR(VLOOKUP(U80,KommunDB!A:B,2,FALSE), ""))</f>
        <v/>
      </c>
      <c r="W80" s="106">
        <f t="shared" si="5"/>
        <v>0</v>
      </c>
      <c r="X80" s="106">
        <f t="shared" si="6"/>
        <v>0</v>
      </c>
      <c r="Y80" s="107" t="str">
        <f t="shared" si="7"/>
        <v/>
      </c>
      <c r="Z80" s="108">
        <f>IF(S80=2,0,IF(ISBLANK(J80),0,VLOOKUP(Y80,DeltagarRapport!A:J,7,FALSE)*100))</f>
        <v>0</v>
      </c>
      <c r="AA80" s="108">
        <f>IF(S80=2,0,IF(ISBLANK(J80),0,VLOOKUP(Y80,DeltagarRapport!A:J,9,FALSE)*100))</f>
        <v>0</v>
      </c>
      <c r="AB80" s="109" t="str" cm="1">
        <f t="array" ref="AB80">IF(S80=1,INDEX(Verksamhetsform!$A$9:$A$10,MIN(ROW(AB80)-ROW($AB$2)+1,2)),"")</f>
        <v/>
      </c>
    </row>
    <row r="81" spans="1:28" x14ac:dyDescent="0.35">
      <c r="A81" s="105">
        <v>80</v>
      </c>
      <c r="B81" s="77"/>
      <c r="C81" s="105" t="str">
        <f>IF(B81&lt;&gt;"", INDEX(DeltagarRapport!$D$2:$D$9, MATCH(B81, DeltagarRapport!$E$2:$E$9, 0)), "")</f>
        <v/>
      </c>
      <c r="D81" s="64"/>
      <c r="E81" s="59"/>
      <c r="F81" s="59"/>
      <c r="G81" s="59"/>
      <c r="H81" s="60"/>
      <c r="I81" s="86"/>
      <c r="J81" s="86"/>
      <c r="K81" s="86"/>
      <c r="L81" s="78"/>
      <c r="M81" s="61"/>
      <c r="N81" s="66"/>
      <c r="O81" s="105" t="str">
        <f t="shared" si="8"/>
        <v/>
      </c>
      <c r="P81" s="105" t="str">
        <f t="shared" si="9"/>
        <v/>
      </c>
      <c r="Q81" s="105" t="str">
        <f>IF(P81="", "", IFERROR(VLOOKUP(P81,Arrtyper!A:B,2,FALSE), ""))</f>
        <v/>
      </c>
      <c r="R81" s="61"/>
      <c r="S81" s="105" t="str">
        <f>IF(R81="", "", IFERROR(VLOOKUP(R81,Verksamhetsform!A:B,2,FALSE), ""))</f>
        <v/>
      </c>
      <c r="T81" s="61"/>
      <c r="U81" s="61"/>
      <c r="V81" s="105" t="str">
        <f>IF(U81="", "", IFERROR(VLOOKUP(U81,KommunDB!A:B,2,FALSE), ""))</f>
        <v/>
      </c>
      <c r="W81" s="106">
        <f t="shared" si="5"/>
        <v>0</v>
      </c>
      <c r="X81" s="106">
        <f t="shared" si="6"/>
        <v>0</v>
      </c>
      <c r="Y81" s="107" t="str">
        <f t="shared" si="7"/>
        <v/>
      </c>
      <c r="Z81" s="108">
        <f>IF(S81=2,0,IF(ISBLANK(J81),0,VLOOKUP(Y81,DeltagarRapport!A:J,7,FALSE)*100))</f>
        <v>0</v>
      </c>
      <c r="AA81" s="108">
        <f>IF(S81=2,0,IF(ISBLANK(J81),0,VLOOKUP(Y81,DeltagarRapport!A:J,9,FALSE)*100))</f>
        <v>0</v>
      </c>
      <c r="AB81" s="109" t="str" cm="1">
        <f t="array" ref="AB81">IF(S81=1,INDEX(Verksamhetsform!$A$9:$A$10,MIN(ROW(AB81)-ROW($AB$2)+1,2)),"")</f>
        <v/>
      </c>
    </row>
    <row r="82" spans="1:28" x14ac:dyDescent="0.35">
      <c r="A82" s="105">
        <v>81</v>
      </c>
      <c r="B82" s="77"/>
      <c r="C82" s="105" t="str">
        <f>IF(B82&lt;&gt;"", INDEX(DeltagarRapport!$D$2:$D$9, MATCH(B82, DeltagarRapport!$E$2:$E$9, 0)), "")</f>
        <v/>
      </c>
      <c r="D82" s="64"/>
      <c r="E82" s="59"/>
      <c r="F82" s="59"/>
      <c r="G82" s="59"/>
      <c r="H82" s="60"/>
      <c r="I82" s="86"/>
      <c r="J82" s="86"/>
      <c r="K82" s="86"/>
      <c r="L82" s="78"/>
      <c r="M82" s="61"/>
      <c r="N82" s="66"/>
      <c r="O82" s="105" t="str">
        <f t="shared" si="8"/>
        <v/>
      </c>
      <c r="P82" s="105" t="str">
        <f t="shared" si="9"/>
        <v/>
      </c>
      <c r="Q82" s="105" t="str">
        <f>IF(P82="", "", IFERROR(VLOOKUP(P82,Arrtyper!A:B,2,FALSE), ""))</f>
        <v/>
      </c>
      <c r="R82" s="61"/>
      <c r="S82" s="105" t="str">
        <f>IF(R82="", "", IFERROR(VLOOKUP(R82,Verksamhetsform!A:B,2,FALSE), ""))</f>
        <v/>
      </c>
      <c r="T82" s="61"/>
      <c r="U82" s="61"/>
      <c r="V82" s="105" t="str">
        <f>IF(U82="", "", IFERROR(VLOOKUP(U82,KommunDB!A:B,2,FALSE), ""))</f>
        <v/>
      </c>
      <c r="W82" s="106">
        <f t="shared" si="5"/>
        <v>0</v>
      </c>
      <c r="X82" s="106">
        <f t="shared" si="6"/>
        <v>0</v>
      </c>
      <c r="Y82" s="107" t="str">
        <f t="shared" si="7"/>
        <v/>
      </c>
      <c r="Z82" s="108">
        <f>IF(S82=2,0,IF(ISBLANK(J82),0,VLOOKUP(Y82,DeltagarRapport!A:J,7,FALSE)*100))</f>
        <v>0</v>
      </c>
      <c r="AA82" s="108">
        <f>IF(S82=2,0,IF(ISBLANK(J82),0,VLOOKUP(Y82,DeltagarRapport!A:J,9,FALSE)*100))</f>
        <v>0</v>
      </c>
      <c r="AB82" s="109" t="str" cm="1">
        <f t="array" ref="AB82">IF(S82=1,INDEX(Verksamhetsform!$A$9:$A$10,MIN(ROW(AB82)-ROW($AB$2)+1,2)),"")</f>
        <v/>
      </c>
    </row>
    <row r="83" spans="1:28" x14ac:dyDescent="0.35">
      <c r="A83" s="105">
        <v>82</v>
      </c>
      <c r="B83" s="77"/>
      <c r="C83" s="105" t="str">
        <f>IF(B83&lt;&gt;"", INDEX(DeltagarRapport!$D$2:$D$9, MATCH(B83, DeltagarRapport!$E$2:$E$9, 0)), "")</f>
        <v/>
      </c>
      <c r="D83" s="64"/>
      <c r="E83" s="59"/>
      <c r="F83" s="59"/>
      <c r="G83" s="59"/>
      <c r="H83" s="60"/>
      <c r="I83" s="86"/>
      <c r="J83" s="86"/>
      <c r="K83" s="86"/>
      <c r="L83" s="78"/>
      <c r="M83" s="61"/>
      <c r="N83" s="66"/>
      <c r="O83" s="105" t="str">
        <f t="shared" si="8"/>
        <v/>
      </c>
      <c r="P83" s="105" t="str">
        <f t="shared" si="9"/>
        <v/>
      </c>
      <c r="Q83" s="105" t="str">
        <f>IF(P83="", "", IFERROR(VLOOKUP(P83,Arrtyper!A:B,2,FALSE), ""))</f>
        <v/>
      </c>
      <c r="R83" s="61"/>
      <c r="S83" s="105" t="str">
        <f>IF(R83="", "", IFERROR(VLOOKUP(R83,Verksamhetsform!A:B,2,FALSE), ""))</f>
        <v/>
      </c>
      <c r="T83" s="61"/>
      <c r="U83" s="61"/>
      <c r="V83" s="105" t="str">
        <f>IF(U83="", "", IFERROR(VLOOKUP(U83,KommunDB!A:B,2,FALSE), ""))</f>
        <v/>
      </c>
      <c r="W83" s="106">
        <f t="shared" si="5"/>
        <v>0</v>
      </c>
      <c r="X83" s="106">
        <f t="shared" si="6"/>
        <v>0</v>
      </c>
      <c r="Y83" s="107" t="str">
        <f t="shared" si="7"/>
        <v/>
      </c>
      <c r="Z83" s="108">
        <f>IF(S83=2,0,IF(ISBLANK(J83),0,VLOOKUP(Y83,DeltagarRapport!A:J,7,FALSE)*100))</f>
        <v>0</v>
      </c>
      <c r="AA83" s="108">
        <f>IF(S83=2,0,IF(ISBLANK(J83),0,VLOOKUP(Y83,DeltagarRapport!A:J,9,FALSE)*100))</f>
        <v>0</v>
      </c>
      <c r="AB83" s="109" t="str" cm="1">
        <f t="array" ref="AB83">IF(S83=1,INDEX(Verksamhetsform!$A$9:$A$10,MIN(ROW(AB83)-ROW($AB$2)+1,2)),"")</f>
        <v/>
      </c>
    </row>
    <row r="84" spans="1:28" x14ac:dyDescent="0.35">
      <c r="A84" s="105">
        <v>83</v>
      </c>
      <c r="B84" s="77"/>
      <c r="C84" s="105" t="str">
        <f>IF(B84&lt;&gt;"", INDEX(DeltagarRapport!$D$2:$D$9, MATCH(B84, DeltagarRapport!$E$2:$E$9, 0)), "")</f>
        <v/>
      </c>
      <c r="D84" s="64"/>
      <c r="E84" s="59"/>
      <c r="F84" s="59"/>
      <c r="G84" s="59"/>
      <c r="H84" s="60"/>
      <c r="I84" s="86"/>
      <c r="J84" s="86"/>
      <c r="K84" s="86"/>
      <c r="L84" s="78"/>
      <c r="M84" s="61"/>
      <c r="N84" s="66"/>
      <c r="O84" s="105" t="str">
        <f t="shared" si="8"/>
        <v/>
      </c>
      <c r="P84" s="105" t="str">
        <f t="shared" si="9"/>
        <v/>
      </c>
      <c r="Q84" s="105" t="str">
        <f>IF(P84="", "", IFERROR(VLOOKUP(P84,Arrtyper!A:B,2,FALSE), ""))</f>
        <v/>
      </c>
      <c r="R84" s="61"/>
      <c r="S84" s="105" t="str">
        <f>IF(R84="", "", IFERROR(VLOOKUP(R84,Verksamhetsform!A:B,2,FALSE), ""))</f>
        <v/>
      </c>
      <c r="T84" s="61"/>
      <c r="U84" s="61"/>
      <c r="V84" s="105" t="str">
        <f>IF(U84="", "", IFERROR(VLOOKUP(U84,KommunDB!A:B,2,FALSE), ""))</f>
        <v/>
      </c>
      <c r="W84" s="106">
        <f t="shared" si="5"/>
        <v>0</v>
      </c>
      <c r="X84" s="106">
        <f t="shared" si="6"/>
        <v>0</v>
      </c>
      <c r="Y84" s="107" t="str">
        <f t="shared" si="7"/>
        <v/>
      </c>
      <c r="Z84" s="108">
        <f>IF(S84=2,0,IF(ISBLANK(J84),0,VLOOKUP(Y84,DeltagarRapport!A:J,7,FALSE)*100))</f>
        <v>0</v>
      </c>
      <c r="AA84" s="108">
        <f>IF(S84=2,0,IF(ISBLANK(J84),0,VLOOKUP(Y84,DeltagarRapport!A:J,9,FALSE)*100))</f>
        <v>0</v>
      </c>
      <c r="AB84" s="109" t="str" cm="1">
        <f t="array" ref="AB84">IF(S84=1,INDEX(Verksamhetsform!$A$9:$A$10,MIN(ROW(AB84)-ROW($AB$2)+1,2)),"")</f>
        <v/>
      </c>
    </row>
    <row r="85" spans="1:28" x14ac:dyDescent="0.35">
      <c r="A85" s="105">
        <v>84</v>
      </c>
      <c r="B85" s="77"/>
      <c r="C85" s="105" t="str">
        <f>IF(B85&lt;&gt;"", INDEX(DeltagarRapport!$D$2:$D$9, MATCH(B85, DeltagarRapport!$E$2:$E$9, 0)), "")</f>
        <v/>
      </c>
      <c r="D85" s="64"/>
      <c r="E85" s="59"/>
      <c r="F85" s="59"/>
      <c r="G85" s="59"/>
      <c r="H85" s="60"/>
      <c r="I85" s="86"/>
      <c r="J85" s="86"/>
      <c r="K85" s="86"/>
      <c r="L85" s="78"/>
      <c r="M85" s="61"/>
      <c r="N85" s="66"/>
      <c r="O85" s="105" t="str">
        <f t="shared" si="8"/>
        <v/>
      </c>
      <c r="P85" s="105" t="str">
        <f t="shared" si="9"/>
        <v/>
      </c>
      <c r="Q85" s="105" t="str">
        <f>IF(P85="", "", IFERROR(VLOOKUP(P85,Arrtyper!A:B,2,FALSE), ""))</f>
        <v/>
      </c>
      <c r="R85" s="61"/>
      <c r="S85" s="105" t="str">
        <f>IF(R85="", "", IFERROR(VLOOKUP(R85,Verksamhetsform!A:B,2,FALSE), ""))</f>
        <v/>
      </c>
      <c r="T85" s="61"/>
      <c r="U85" s="61"/>
      <c r="V85" s="105" t="str">
        <f>IF(U85="", "", IFERROR(VLOOKUP(U85,KommunDB!A:B,2,FALSE), ""))</f>
        <v/>
      </c>
      <c r="W85" s="106">
        <f t="shared" si="5"/>
        <v>0</v>
      </c>
      <c r="X85" s="106">
        <f t="shared" si="6"/>
        <v>0</v>
      </c>
      <c r="Y85" s="107" t="str">
        <f t="shared" si="7"/>
        <v/>
      </c>
      <c r="Z85" s="108">
        <f>IF(S85=2,0,IF(ISBLANK(J85),0,VLOOKUP(Y85,DeltagarRapport!A:J,7,FALSE)*100))</f>
        <v>0</v>
      </c>
      <c r="AA85" s="108">
        <f>IF(S85=2,0,IF(ISBLANK(J85),0,VLOOKUP(Y85,DeltagarRapport!A:J,9,FALSE)*100))</f>
        <v>0</v>
      </c>
      <c r="AB85" s="109" t="str" cm="1">
        <f t="array" ref="AB85">IF(S85=1,INDEX(Verksamhetsform!$A$9:$A$10,MIN(ROW(AB85)-ROW($AB$2)+1,2)),"")</f>
        <v/>
      </c>
    </row>
    <row r="86" spans="1:28" x14ac:dyDescent="0.35">
      <c r="A86" s="105">
        <v>85</v>
      </c>
      <c r="B86" s="77"/>
      <c r="C86" s="105" t="str">
        <f>IF(B86&lt;&gt;"", INDEX(DeltagarRapport!$D$2:$D$9, MATCH(B86, DeltagarRapport!$E$2:$E$9, 0)), "")</f>
        <v/>
      </c>
      <c r="D86" s="64"/>
      <c r="E86" s="59"/>
      <c r="F86" s="59"/>
      <c r="G86" s="59"/>
      <c r="H86" s="60"/>
      <c r="I86" s="86"/>
      <c r="J86" s="86"/>
      <c r="K86" s="86"/>
      <c r="L86" s="78"/>
      <c r="M86" s="61"/>
      <c r="N86" s="66"/>
      <c r="O86" s="105" t="str">
        <f t="shared" si="8"/>
        <v/>
      </c>
      <c r="P86" s="105" t="str">
        <f t="shared" si="9"/>
        <v/>
      </c>
      <c r="Q86" s="105" t="str">
        <f>IF(P86="", "", IFERROR(VLOOKUP(P86,Arrtyper!A:B,2,FALSE), ""))</f>
        <v/>
      </c>
      <c r="R86" s="61"/>
      <c r="S86" s="105" t="str">
        <f>IF(R86="", "", IFERROR(VLOOKUP(R86,Verksamhetsform!A:B,2,FALSE), ""))</f>
        <v/>
      </c>
      <c r="T86" s="61"/>
      <c r="U86" s="61"/>
      <c r="V86" s="105" t="str">
        <f>IF(U86="", "", IFERROR(VLOOKUP(U86,KommunDB!A:B,2,FALSE), ""))</f>
        <v/>
      </c>
      <c r="W86" s="106">
        <f t="shared" si="5"/>
        <v>0</v>
      </c>
      <c r="X86" s="106">
        <f t="shared" si="6"/>
        <v>0</v>
      </c>
      <c r="Y86" s="107" t="str">
        <f t="shared" si="7"/>
        <v/>
      </c>
      <c r="Z86" s="108">
        <f>IF(S86=2,0,IF(ISBLANK(J86),0,VLOOKUP(Y86,DeltagarRapport!A:J,7,FALSE)*100))</f>
        <v>0</v>
      </c>
      <c r="AA86" s="108">
        <f>IF(S86=2,0,IF(ISBLANK(J86),0,VLOOKUP(Y86,DeltagarRapport!A:J,9,FALSE)*100))</f>
        <v>0</v>
      </c>
      <c r="AB86" s="109" t="str" cm="1">
        <f t="array" ref="AB86">IF(S86=1,INDEX(Verksamhetsform!$A$9:$A$10,MIN(ROW(AB86)-ROW($AB$2)+1,2)),"")</f>
        <v/>
      </c>
    </row>
    <row r="87" spans="1:28" x14ac:dyDescent="0.35">
      <c r="A87" s="105">
        <v>86</v>
      </c>
      <c r="B87" s="77"/>
      <c r="C87" s="105" t="str">
        <f>IF(B87&lt;&gt;"", INDEX(DeltagarRapport!$D$2:$D$9, MATCH(B87, DeltagarRapport!$E$2:$E$9, 0)), "")</f>
        <v/>
      </c>
      <c r="D87" s="64"/>
      <c r="E87" s="59"/>
      <c r="F87" s="59"/>
      <c r="G87" s="59"/>
      <c r="H87" s="60"/>
      <c r="I87" s="86"/>
      <c r="J87" s="86"/>
      <c r="K87" s="86"/>
      <c r="L87" s="78"/>
      <c r="M87" s="61"/>
      <c r="N87" s="66"/>
      <c r="O87" s="105" t="str">
        <f t="shared" si="8"/>
        <v/>
      </c>
      <c r="P87" s="105" t="str">
        <f t="shared" si="9"/>
        <v/>
      </c>
      <c r="Q87" s="105" t="str">
        <f>IF(P87="", "", IFERROR(VLOOKUP(P87,Arrtyper!A:B,2,FALSE), ""))</f>
        <v/>
      </c>
      <c r="R87" s="61"/>
      <c r="S87" s="105" t="str">
        <f>IF(R87="", "", IFERROR(VLOOKUP(R87,Verksamhetsform!A:B,2,FALSE), ""))</f>
        <v/>
      </c>
      <c r="T87" s="61"/>
      <c r="U87" s="61"/>
      <c r="V87" s="105" t="str">
        <f>IF(U87="", "", IFERROR(VLOOKUP(U87,KommunDB!A:B,2,FALSE), ""))</f>
        <v/>
      </c>
      <c r="W87" s="106">
        <f t="shared" si="5"/>
        <v>0</v>
      </c>
      <c r="X87" s="106">
        <f t="shared" si="6"/>
        <v>0</v>
      </c>
      <c r="Y87" s="107" t="str">
        <f t="shared" si="7"/>
        <v/>
      </c>
      <c r="Z87" s="108">
        <f>IF(S87=2,0,IF(ISBLANK(J87),0,VLOOKUP(Y87,DeltagarRapport!A:J,7,FALSE)*100))</f>
        <v>0</v>
      </c>
      <c r="AA87" s="108">
        <f>IF(S87=2,0,IF(ISBLANK(J87),0,VLOOKUP(Y87,DeltagarRapport!A:J,9,FALSE)*100))</f>
        <v>0</v>
      </c>
      <c r="AB87" s="109" t="str" cm="1">
        <f t="array" ref="AB87">IF(S87=1,INDEX(Verksamhetsform!$A$9:$A$10,MIN(ROW(AB87)-ROW($AB$2)+1,2)),"")</f>
        <v/>
      </c>
    </row>
    <row r="88" spans="1:28" x14ac:dyDescent="0.35">
      <c r="A88" s="105">
        <v>87</v>
      </c>
      <c r="B88" s="77"/>
      <c r="C88" s="105" t="str">
        <f>IF(B88&lt;&gt;"", INDEX(DeltagarRapport!$D$2:$D$9, MATCH(B88, DeltagarRapport!$E$2:$E$9, 0)), "")</f>
        <v/>
      </c>
      <c r="D88" s="64"/>
      <c r="E88" s="59"/>
      <c r="F88" s="59"/>
      <c r="G88" s="59"/>
      <c r="H88" s="60"/>
      <c r="I88" s="86"/>
      <c r="J88" s="86"/>
      <c r="K88" s="86"/>
      <c r="L88" s="78"/>
      <c r="M88" s="61"/>
      <c r="N88" s="66"/>
      <c r="O88" s="105" t="str">
        <f t="shared" si="8"/>
        <v/>
      </c>
      <c r="P88" s="105" t="str">
        <f t="shared" si="9"/>
        <v/>
      </c>
      <c r="Q88" s="105" t="str">
        <f>IF(P88="", "", IFERROR(VLOOKUP(P88,Arrtyper!A:B,2,FALSE), ""))</f>
        <v/>
      </c>
      <c r="R88" s="61"/>
      <c r="S88" s="105" t="str">
        <f>IF(R88="", "", IFERROR(VLOOKUP(R88,Verksamhetsform!A:B,2,FALSE), ""))</f>
        <v/>
      </c>
      <c r="T88" s="61"/>
      <c r="U88" s="61"/>
      <c r="V88" s="105" t="str">
        <f>IF(U88="", "", IFERROR(VLOOKUP(U88,KommunDB!A:B,2,FALSE), ""))</f>
        <v/>
      </c>
      <c r="W88" s="106">
        <f t="shared" si="5"/>
        <v>0</v>
      </c>
      <c r="X88" s="106">
        <f t="shared" si="6"/>
        <v>0</v>
      </c>
      <c r="Y88" s="107" t="str">
        <f t="shared" si="7"/>
        <v/>
      </c>
      <c r="Z88" s="108">
        <f>IF(S88=2,0,IF(ISBLANK(J88),0,VLOOKUP(Y88,DeltagarRapport!A:J,7,FALSE)*100))</f>
        <v>0</v>
      </c>
      <c r="AA88" s="108">
        <f>IF(S88=2,0,IF(ISBLANK(J88),0,VLOOKUP(Y88,DeltagarRapport!A:J,9,FALSE)*100))</f>
        <v>0</v>
      </c>
      <c r="AB88" s="109" t="str" cm="1">
        <f t="array" ref="AB88">IF(S88=1,INDEX(Verksamhetsform!$A$9:$A$10,MIN(ROW(AB88)-ROW($AB$2)+1,2)),"")</f>
        <v/>
      </c>
    </row>
    <row r="89" spans="1:28" x14ac:dyDescent="0.35">
      <c r="A89" s="105">
        <v>88</v>
      </c>
      <c r="B89" s="77"/>
      <c r="C89" s="105" t="str">
        <f>IF(B89&lt;&gt;"", INDEX(DeltagarRapport!$D$2:$D$9, MATCH(B89, DeltagarRapport!$E$2:$E$9, 0)), "")</f>
        <v/>
      </c>
      <c r="D89" s="64"/>
      <c r="E89" s="59"/>
      <c r="F89" s="59"/>
      <c r="G89" s="59"/>
      <c r="H89" s="60"/>
      <c r="I89" s="86"/>
      <c r="J89" s="86"/>
      <c r="K89" s="86"/>
      <c r="L89" s="78"/>
      <c r="M89" s="61"/>
      <c r="N89" s="66"/>
      <c r="O89" s="105" t="str">
        <f t="shared" si="8"/>
        <v/>
      </c>
      <c r="P89" s="105" t="str">
        <f t="shared" si="9"/>
        <v/>
      </c>
      <c r="Q89" s="105" t="str">
        <f>IF(P89="", "", IFERROR(VLOOKUP(P89,Arrtyper!A:B,2,FALSE), ""))</f>
        <v/>
      </c>
      <c r="R89" s="61"/>
      <c r="S89" s="105" t="str">
        <f>IF(R89="", "", IFERROR(VLOOKUP(R89,Verksamhetsform!A:B,2,FALSE), ""))</f>
        <v/>
      </c>
      <c r="T89" s="61"/>
      <c r="U89" s="61"/>
      <c r="V89" s="105" t="str">
        <f>IF(U89="", "", IFERROR(VLOOKUP(U89,KommunDB!A:B,2,FALSE), ""))</f>
        <v/>
      </c>
      <c r="W89" s="106">
        <f t="shared" si="5"/>
        <v>0</v>
      </c>
      <c r="X89" s="106">
        <f t="shared" si="6"/>
        <v>0</v>
      </c>
      <c r="Y89" s="107" t="str">
        <f t="shared" si="7"/>
        <v/>
      </c>
      <c r="Z89" s="108">
        <f>IF(S89=2,0,IF(ISBLANK(J89),0,VLOOKUP(Y89,DeltagarRapport!A:J,7,FALSE)*100))</f>
        <v>0</v>
      </c>
      <c r="AA89" s="108">
        <f>IF(S89=2,0,IF(ISBLANK(J89),0,VLOOKUP(Y89,DeltagarRapport!A:J,9,FALSE)*100))</f>
        <v>0</v>
      </c>
      <c r="AB89" s="109" t="str" cm="1">
        <f t="array" ref="AB89">IF(S89=1,INDEX(Verksamhetsform!$A$9:$A$10,MIN(ROW(AB89)-ROW($AB$2)+1,2)),"")</f>
        <v/>
      </c>
    </row>
    <row r="90" spans="1:28" x14ac:dyDescent="0.35">
      <c r="A90" s="105">
        <v>89</v>
      </c>
      <c r="B90" s="77"/>
      <c r="C90" s="105" t="str">
        <f>IF(B90&lt;&gt;"", INDEX(DeltagarRapport!$D$2:$D$9, MATCH(B90, DeltagarRapport!$E$2:$E$9, 0)), "")</f>
        <v/>
      </c>
      <c r="D90" s="64"/>
      <c r="E90" s="59"/>
      <c r="F90" s="59"/>
      <c r="G90" s="59"/>
      <c r="H90" s="60"/>
      <c r="I90" s="86"/>
      <c r="J90" s="86"/>
      <c r="K90" s="86"/>
      <c r="L90" s="78"/>
      <c r="M90" s="61"/>
      <c r="N90" s="66"/>
      <c r="O90" s="105" t="str">
        <f t="shared" si="8"/>
        <v/>
      </c>
      <c r="P90" s="105" t="str">
        <f t="shared" si="9"/>
        <v/>
      </c>
      <c r="Q90" s="105" t="str">
        <f>IF(P90="", "", IFERROR(VLOOKUP(P90,Arrtyper!A:B,2,FALSE), ""))</f>
        <v/>
      </c>
      <c r="R90" s="61"/>
      <c r="S90" s="105" t="str">
        <f>IF(R90="", "", IFERROR(VLOOKUP(R90,Verksamhetsform!A:B,2,FALSE), ""))</f>
        <v/>
      </c>
      <c r="T90" s="61"/>
      <c r="U90" s="61"/>
      <c r="V90" s="105" t="str">
        <f>IF(U90="", "", IFERROR(VLOOKUP(U90,KommunDB!A:B,2,FALSE), ""))</f>
        <v/>
      </c>
      <c r="W90" s="106">
        <f t="shared" si="5"/>
        <v>0</v>
      </c>
      <c r="X90" s="106">
        <f t="shared" si="6"/>
        <v>0</v>
      </c>
      <c r="Y90" s="107" t="str">
        <f t="shared" si="7"/>
        <v/>
      </c>
      <c r="Z90" s="108">
        <f>IF(S90=2,0,IF(ISBLANK(J90),0,VLOOKUP(Y90,DeltagarRapport!A:J,7,FALSE)*100))</f>
        <v>0</v>
      </c>
      <c r="AA90" s="108">
        <f>IF(S90=2,0,IF(ISBLANK(J90),0,VLOOKUP(Y90,DeltagarRapport!A:J,9,FALSE)*100))</f>
        <v>0</v>
      </c>
      <c r="AB90" s="109" t="str" cm="1">
        <f t="array" ref="AB90">IF(S90=1,INDEX(Verksamhetsform!$A$9:$A$10,MIN(ROW(AB90)-ROW($AB$2)+1,2)),"")</f>
        <v/>
      </c>
    </row>
    <row r="91" spans="1:28" x14ac:dyDescent="0.35">
      <c r="A91" s="105">
        <v>90</v>
      </c>
      <c r="B91" s="77"/>
      <c r="C91" s="105" t="str">
        <f>IF(B91&lt;&gt;"", INDEX(DeltagarRapport!$D$2:$D$9, MATCH(B91, DeltagarRapport!$E$2:$E$9, 0)), "")</f>
        <v/>
      </c>
      <c r="D91" s="64"/>
      <c r="E91" s="59"/>
      <c r="F91" s="59"/>
      <c r="G91" s="59"/>
      <c r="H91" s="60"/>
      <c r="I91" s="86"/>
      <c r="J91" s="86"/>
      <c r="K91" s="86"/>
      <c r="L91" s="78"/>
      <c r="M91" s="61"/>
      <c r="N91" s="66"/>
      <c r="O91" s="105" t="str">
        <f t="shared" si="8"/>
        <v/>
      </c>
      <c r="P91" s="105" t="str">
        <f t="shared" si="9"/>
        <v/>
      </c>
      <c r="Q91" s="105" t="str">
        <f>IF(P91="", "", IFERROR(VLOOKUP(P91,Arrtyper!A:B,2,FALSE), ""))</f>
        <v/>
      </c>
      <c r="R91" s="61"/>
      <c r="S91" s="105" t="str">
        <f>IF(R91="", "", IFERROR(VLOOKUP(R91,Verksamhetsform!A:B,2,FALSE), ""))</f>
        <v/>
      </c>
      <c r="T91" s="61"/>
      <c r="U91" s="61"/>
      <c r="V91" s="105" t="str">
        <f>IF(U91="", "", IFERROR(VLOOKUP(U91,KommunDB!A:B,2,FALSE), ""))</f>
        <v/>
      </c>
      <c r="W91" s="106">
        <f t="shared" si="5"/>
        <v>0</v>
      </c>
      <c r="X91" s="106">
        <f t="shared" si="6"/>
        <v>0</v>
      </c>
      <c r="Y91" s="107" t="str">
        <f t="shared" si="7"/>
        <v/>
      </c>
      <c r="Z91" s="108">
        <f>IF(S91=2,0,IF(ISBLANK(J91),0,VLOOKUP(Y91,DeltagarRapport!A:J,7,FALSE)*100))</f>
        <v>0</v>
      </c>
      <c r="AA91" s="108">
        <f>IF(S91=2,0,IF(ISBLANK(J91),0,VLOOKUP(Y91,DeltagarRapport!A:J,9,FALSE)*100))</f>
        <v>0</v>
      </c>
      <c r="AB91" s="109" t="str" cm="1">
        <f t="array" ref="AB91">IF(S91=1,INDEX(Verksamhetsform!$A$9:$A$10,MIN(ROW(AB91)-ROW($AB$2)+1,2)),"")</f>
        <v/>
      </c>
    </row>
    <row r="92" spans="1:28" x14ac:dyDescent="0.35">
      <c r="A92" s="105">
        <v>91</v>
      </c>
      <c r="B92" s="77"/>
      <c r="C92" s="105" t="str">
        <f>IF(B92&lt;&gt;"", INDEX(DeltagarRapport!$D$2:$D$9, MATCH(B92, DeltagarRapport!$E$2:$E$9, 0)), "")</f>
        <v/>
      </c>
      <c r="D92" s="64"/>
      <c r="E92" s="59"/>
      <c r="F92" s="59"/>
      <c r="G92" s="59"/>
      <c r="H92" s="60"/>
      <c r="I92" s="86"/>
      <c r="J92" s="86"/>
      <c r="K92" s="86"/>
      <c r="L92" s="78"/>
      <c r="M92" s="61"/>
      <c r="N92" s="66"/>
      <c r="O92" s="105" t="str">
        <f t="shared" si="8"/>
        <v/>
      </c>
      <c r="P92" s="105" t="str">
        <f t="shared" si="9"/>
        <v/>
      </c>
      <c r="Q92" s="105" t="str">
        <f>IF(P92="", "", IFERROR(VLOOKUP(P92,Arrtyper!A:B,2,FALSE), ""))</f>
        <v/>
      </c>
      <c r="R92" s="61"/>
      <c r="S92" s="105" t="str">
        <f>IF(R92="", "", IFERROR(VLOOKUP(R92,Verksamhetsform!A:B,2,FALSE), ""))</f>
        <v/>
      </c>
      <c r="T92" s="61"/>
      <c r="U92" s="61"/>
      <c r="V92" s="105" t="str">
        <f>IF(U92="", "", IFERROR(VLOOKUP(U92,KommunDB!A:B,2,FALSE), ""))</f>
        <v/>
      </c>
      <c r="W92" s="106">
        <f t="shared" si="5"/>
        <v>0</v>
      </c>
      <c r="X92" s="106">
        <f t="shared" si="6"/>
        <v>0</v>
      </c>
      <c r="Y92" s="107" t="str">
        <f t="shared" si="7"/>
        <v/>
      </c>
      <c r="Z92" s="108">
        <f>IF(S92=2,0,IF(ISBLANK(J92),0,VLOOKUP(Y92,DeltagarRapport!A:J,7,FALSE)*100))</f>
        <v>0</v>
      </c>
      <c r="AA92" s="108">
        <f>IF(S92=2,0,IF(ISBLANK(J92),0,VLOOKUP(Y92,DeltagarRapport!A:J,9,FALSE)*100))</f>
        <v>0</v>
      </c>
      <c r="AB92" s="109" t="str" cm="1">
        <f t="array" ref="AB92">IF(S92=1,INDEX(Verksamhetsform!$A$9:$A$10,MIN(ROW(AB92)-ROW($AB$2)+1,2)),"")</f>
        <v/>
      </c>
    </row>
    <row r="93" spans="1:28" x14ac:dyDescent="0.35">
      <c r="A93" s="105">
        <v>92</v>
      </c>
      <c r="B93" s="77"/>
      <c r="C93" s="105" t="str">
        <f>IF(B93&lt;&gt;"", INDEX(DeltagarRapport!$D$2:$D$9, MATCH(B93, DeltagarRapport!$E$2:$E$9, 0)), "")</f>
        <v/>
      </c>
      <c r="D93" s="64"/>
      <c r="E93" s="59"/>
      <c r="F93" s="59"/>
      <c r="G93" s="59"/>
      <c r="H93" s="60"/>
      <c r="I93" s="86"/>
      <c r="J93" s="86"/>
      <c r="K93" s="86"/>
      <c r="L93" s="78"/>
      <c r="M93" s="61"/>
      <c r="N93" s="66"/>
      <c r="O93" s="105" t="str">
        <f t="shared" si="8"/>
        <v/>
      </c>
      <c r="P93" s="105" t="str">
        <f t="shared" si="9"/>
        <v/>
      </c>
      <c r="Q93" s="105" t="str">
        <f>IF(P93="", "", IFERROR(VLOOKUP(P93,Arrtyper!A:B,2,FALSE), ""))</f>
        <v/>
      </c>
      <c r="R93" s="61"/>
      <c r="S93" s="105" t="str">
        <f>IF(R93="", "", IFERROR(VLOOKUP(R93,Verksamhetsform!A:B,2,FALSE), ""))</f>
        <v/>
      </c>
      <c r="T93" s="61"/>
      <c r="U93" s="61"/>
      <c r="V93" s="105" t="str">
        <f>IF(U93="", "", IFERROR(VLOOKUP(U93,KommunDB!A:B,2,FALSE), ""))</f>
        <v/>
      </c>
      <c r="W93" s="106">
        <f t="shared" si="5"/>
        <v>0</v>
      </c>
      <c r="X93" s="106">
        <f t="shared" si="6"/>
        <v>0</v>
      </c>
      <c r="Y93" s="107" t="str">
        <f t="shared" si="7"/>
        <v/>
      </c>
      <c r="Z93" s="108">
        <f>IF(S93=2,0,IF(ISBLANK(J93),0,VLOOKUP(Y93,DeltagarRapport!A:J,7,FALSE)*100))</f>
        <v>0</v>
      </c>
      <c r="AA93" s="108">
        <f>IF(S93=2,0,IF(ISBLANK(J93),0,VLOOKUP(Y93,DeltagarRapport!A:J,9,FALSE)*100))</f>
        <v>0</v>
      </c>
      <c r="AB93" s="109" t="str" cm="1">
        <f t="array" ref="AB93">IF(S93=1,INDEX(Verksamhetsform!$A$9:$A$10,MIN(ROW(AB93)-ROW($AB$2)+1,2)),"")</f>
        <v/>
      </c>
    </row>
    <row r="94" spans="1:28" x14ac:dyDescent="0.35">
      <c r="A94" s="105">
        <v>93</v>
      </c>
      <c r="B94" s="77"/>
      <c r="C94" s="105" t="str">
        <f>IF(B94&lt;&gt;"", INDEX(DeltagarRapport!$D$2:$D$9, MATCH(B94, DeltagarRapport!$E$2:$E$9, 0)), "")</f>
        <v/>
      </c>
      <c r="D94" s="64"/>
      <c r="E94" s="59"/>
      <c r="F94" s="59"/>
      <c r="G94" s="59"/>
      <c r="H94" s="60"/>
      <c r="I94" s="86"/>
      <c r="J94" s="86"/>
      <c r="K94" s="86"/>
      <c r="L94" s="78"/>
      <c r="M94" s="61"/>
      <c r="N94" s="66"/>
      <c r="O94" s="105" t="str">
        <f t="shared" si="8"/>
        <v/>
      </c>
      <c r="P94" s="105" t="str">
        <f t="shared" si="9"/>
        <v/>
      </c>
      <c r="Q94" s="105" t="str">
        <f>IF(P94="", "", IFERROR(VLOOKUP(P94,Arrtyper!A:B,2,FALSE), ""))</f>
        <v/>
      </c>
      <c r="R94" s="61"/>
      <c r="S94" s="105" t="str">
        <f>IF(R94="", "", IFERROR(VLOOKUP(R94,Verksamhetsform!A:B,2,FALSE), ""))</f>
        <v/>
      </c>
      <c r="T94" s="61"/>
      <c r="U94" s="61"/>
      <c r="V94" s="105" t="str">
        <f>IF(U94="", "", IFERROR(VLOOKUP(U94,KommunDB!A:B,2,FALSE), ""))</f>
        <v/>
      </c>
      <c r="W94" s="106">
        <f t="shared" si="5"/>
        <v>0</v>
      </c>
      <c r="X94" s="106">
        <f t="shared" si="6"/>
        <v>0</v>
      </c>
      <c r="Y94" s="107" t="str">
        <f t="shared" si="7"/>
        <v/>
      </c>
      <c r="Z94" s="108">
        <f>IF(S94=2,0,IF(ISBLANK(J94),0,VLOOKUP(Y94,DeltagarRapport!A:J,7,FALSE)*100))</f>
        <v>0</v>
      </c>
      <c r="AA94" s="108">
        <f>IF(S94=2,0,IF(ISBLANK(J94),0,VLOOKUP(Y94,DeltagarRapport!A:J,9,FALSE)*100))</f>
        <v>0</v>
      </c>
      <c r="AB94" s="109" t="str" cm="1">
        <f t="array" ref="AB94">IF(S94=1,INDEX(Verksamhetsform!$A$9:$A$10,MIN(ROW(AB94)-ROW($AB$2)+1,2)),"")</f>
        <v/>
      </c>
    </row>
    <row r="95" spans="1:28" x14ac:dyDescent="0.35">
      <c r="A95" s="105">
        <v>94</v>
      </c>
      <c r="B95" s="77"/>
      <c r="C95" s="105" t="str">
        <f>IF(B95&lt;&gt;"", INDEX(DeltagarRapport!$D$2:$D$9, MATCH(B95, DeltagarRapport!$E$2:$E$9, 0)), "")</f>
        <v/>
      </c>
      <c r="D95" s="64"/>
      <c r="E95" s="59"/>
      <c r="F95" s="59"/>
      <c r="G95" s="59"/>
      <c r="H95" s="60"/>
      <c r="I95" s="86"/>
      <c r="J95" s="86"/>
      <c r="K95" s="86"/>
      <c r="L95" s="78"/>
      <c r="M95" s="61"/>
      <c r="N95" s="66"/>
      <c r="O95" s="105" t="str">
        <f t="shared" si="8"/>
        <v/>
      </c>
      <c r="P95" s="105" t="str">
        <f t="shared" si="9"/>
        <v/>
      </c>
      <c r="Q95" s="105" t="str">
        <f>IF(P95="", "", IFERROR(VLOOKUP(P95,Arrtyper!A:B,2,FALSE), ""))</f>
        <v/>
      </c>
      <c r="R95" s="61"/>
      <c r="S95" s="105" t="str">
        <f>IF(R95="", "", IFERROR(VLOOKUP(R95,Verksamhetsform!A:B,2,FALSE), ""))</f>
        <v/>
      </c>
      <c r="T95" s="61"/>
      <c r="U95" s="61"/>
      <c r="V95" s="105" t="str">
        <f>IF(U95="", "", IFERROR(VLOOKUP(U95,KommunDB!A:B,2,FALSE), ""))</f>
        <v/>
      </c>
      <c r="W95" s="106">
        <f t="shared" si="5"/>
        <v>0</v>
      </c>
      <c r="X95" s="106">
        <f t="shared" si="6"/>
        <v>0</v>
      </c>
      <c r="Y95" s="107" t="str">
        <f t="shared" si="7"/>
        <v/>
      </c>
      <c r="Z95" s="108">
        <f>IF(S95=2,0,IF(ISBLANK(J95),0,VLOOKUP(Y95,DeltagarRapport!A:J,7,FALSE)*100))</f>
        <v>0</v>
      </c>
      <c r="AA95" s="108">
        <f>IF(S95=2,0,IF(ISBLANK(J95),0,VLOOKUP(Y95,DeltagarRapport!A:J,9,FALSE)*100))</f>
        <v>0</v>
      </c>
      <c r="AB95" s="109" t="str" cm="1">
        <f t="array" ref="AB95">IF(S95=1,INDEX(Verksamhetsform!$A$9:$A$10,MIN(ROW(AB95)-ROW($AB$2)+1,2)),"")</f>
        <v/>
      </c>
    </row>
    <row r="96" spans="1:28" x14ac:dyDescent="0.35">
      <c r="A96" s="105">
        <v>95</v>
      </c>
      <c r="B96" s="77"/>
      <c r="C96" s="105" t="str">
        <f>IF(B96&lt;&gt;"", INDEX(DeltagarRapport!$D$2:$D$9, MATCH(B96, DeltagarRapport!$E$2:$E$9, 0)), "")</f>
        <v/>
      </c>
      <c r="D96" s="64"/>
      <c r="E96" s="59"/>
      <c r="F96" s="59"/>
      <c r="G96" s="59"/>
      <c r="H96" s="60"/>
      <c r="I96" s="86"/>
      <c r="J96" s="86"/>
      <c r="K96" s="86"/>
      <c r="L96" s="78"/>
      <c r="M96" s="61"/>
      <c r="N96" s="66"/>
      <c r="O96" s="105" t="str">
        <f t="shared" si="8"/>
        <v/>
      </c>
      <c r="P96" s="105" t="str">
        <f t="shared" si="9"/>
        <v/>
      </c>
      <c r="Q96" s="105" t="str">
        <f>IF(P96="", "", IFERROR(VLOOKUP(P96,Arrtyper!A:B,2,FALSE), ""))</f>
        <v/>
      </c>
      <c r="R96" s="61"/>
      <c r="S96" s="105" t="str">
        <f>IF(R96="", "", IFERROR(VLOOKUP(R96,Verksamhetsform!A:B,2,FALSE), ""))</f>
        <v/>
      </c>
      <c r="T96" s="61"/>
      <c r="U96" s="61"/>
      <c r="V96" s="105" t="str">
        <f>IF(U96="", "", IFERROR(VLOOKUP(U96,KommunDB!A:B,2,FALSE), ""))</f>
        <v/>
      </c>
      <c r="W96" s="106">
        <f t="shared" si="5"/>
        <v>0</v>
      </c>
      <c r="X96" s="106">
        <f t="shared" si="6"/>
        <v>0</v>
      </c>
      <c r="Y96" s="107" t="str">
        <f t="shared" si="7"/>
        <v/>
      </c>
      <c r="Z96" s="108">
        <f>IF(S96=2,0,IF(ISBLANK(J96),0,VLOOKUP(Y96,DeltagarRapport!A:J,7,FALSE)*100))</f>
        <v>0</v>
      </c>
      <c r="AA96" s="108">
        <f>IF(S96=2,0,IF(ISBLANK(J96),0,VLOOKUP(Y96,DeltagarRapport!A:J,9,FALSE)*100))</f>
        <v>0</v>
      </c>
      <c r="AB96" s="109" t="str" cm="1">
        <f t="array" ref="AB96">IF(S96=1,INDEX(Verksamhetsform!$A$9:$A$10,MIN(ROW(AB96)-ROW($AB$2)+1,2)),"")</f>
        <v/>
      </c>
    </row>
    <row r="97" spans="1:28" x14ac:dyDescent="0.35">
      <c r="A97" s="105">
        <v>96</v>
      </c>
      <c r="B97" s="77"/>
      <c r="C97" s="105" t="str">
        <f>IF(B97&lt;&gt;"", INDEX(DeltagarRapport!$D$2:$D$9, MATCH(B97, DeltagarRapport!$E$2:$E$9, 0)), "")</f>
        <v/>
      </c>
      <c r="D97" s="64"/>
      <c r="E97" s="59"/>
      <c r="F97" s="59"/>
      <c r="G97" s="59"/>
      <c r="H97" s="60"/>
      <c r="I97" s="86"/>
      <c r="J97" s="86"/>
      <c r="K97" s="86"/>
      <c r="L97" s="78"/>
      <c r="M97" s="61"/>
      <c r="N97" s="66"/>
      <c r="O97" s="105" t="str">
        <f t="shared" si="8"/>
        <v/>
      </c>
      <c r="P97" s="105" t="str">
        <f t="shared" si="9"/>
        <v/>
      </c>
      <c r="Q97" s="105" t="str">
        <f>IF(P97="", "", IFERROR(VLOOKUP(P97,Arrtyper!A:B,2,FALSE), ""))</f>
        <v/>
      </c>
      <c r="R97" s="61"/>
      <c r="S97" s="105" t="str">
        <f>IF(R97="", "", IFERROR(VLOOKUP(R97,Verksamhetsform!A:B,2,FALSE), ""))</f>
        <v/>
      </c>
      <c r="T97" s="61"/>
      <c r="U97" s="61"/>
      <c r="V97" s="105" t="str">
        <f>IF(U97="", "", IFERROR(VLOOKUP(U97,KommunDB!A:B,2,FALSE), ""))</f>
        <v/>
      </c>
      <c r="W97" s="106">
        <f t="shared" si="5"/>
        <v>0</v>
      </c>
      <c r="X97" s="106">
        <f t="shared" si="6"/>
        <v>0</v>
      </c>
      <c r="Y97" s="107" t="str">
        <f t="shared" si="7"/>
        <v/>
      </c>
      <c r="Z97" s="108">
        <f>IF(S97=2,0,IF(ISBLANK(J97),0,VLOOKUP(Y97,DeltagarRapport!A:J,7,FALSE)*100))</f>
        <v>0</v>
      </c>
      <c r="AA97" s="108">
        <f>IF(S97=2,0,IF(ISBLANK(J97),0,VLOOKUP(Y97,DeltagarRapport!A:J,9,FALSE)*100))</f>
        <v>0</v>
      </c>
      <c r="AB97" s="109" t="str" cm="1">
        <f t="array" ref="AB97">IF(S97=1,INDEX(Verksamhetsform!$A$9:$A$10,MIN(ROW(AB97)-ROW($AB$2)+1,2)),"")</f>
        <v/>
      </c>
    </row>
    <row r="98" spans="1:28" x14ac:dyDescent="0.35">
      <c r="A98" s="105">
        <v>97</v>
      </c>
      <c r="B98" s="77"/>
      <c r="C98" s="105" t="str">
        <f>IF(B98&lt;&gt;"", INDEX(DeltagarRapport!$D$2:$D$9, MATCH(B98, DeltagarRapport!$E$2:$E$9, 0)), "")</f>
        <v/>
      </c>
      <c r="D98" s="64"/>
      <c r="E98" s="59"/>
      <c r="F98" s="59"/>
      <c r="G98" s="59"/>
      <c r="H98" s="60"/>
      <c r="I98" s="86"/>
      <c r="J98" s="86"/>
      <c r="K98" s="86"/>
      <c r="L98" s="78"/>
      <c r="M98" s="61"/>
      <c r="N98" s="66"/>
      <c r="O98" s="105" t="str">
        <f t="shared" si="8"/>
        <v/>
      </c>
      <c r="P98" s="105" t="str">
        <f t="shared" si="9"/>
        <v/>
      </c>
      <c r="Q98" s="105" t="str">
        <f>IF(P98="", "", IFERROR(VLOOKUP(P98,Arrtyper!A:B,2,FALSE), ""))</f>
        <v/>
      </c>
      <c r="R98" s="61"/>
      <c r="S98" s="105" t="str">
        <f>IF(R98="", "", IFERROR(VLOOKUP(R98,Verksamhetsform!A:B,2,FALSE), ""))</f>
        <v/>
      </c>
      <c r="T98" s="61"/>
      <c r="U98" s="61"/>
      <c r="V98" s="105" t="str">
        <f>IF(U98="", "", IFERROR(VLOOKUP(U98,KommunDB!A:B,2,FALSE), ""))</f>
        <v/>
      </c>
      <c r="W98" s="106">
        <f t="shared" si="5"/>
        <v>0</v>
      </c>
      <c r="X98" s="106">
        <f t="shared" si="6"/>
        <v>0</v>
      </c>
      <c r="Y98" s="107" t="str">
        <f t="shared" si="7"/>
        <v/>
      </c>
      <c r="Z98" s="108">
        <f>IF(S98=2,0,IF(ISBLANK(J98),0,VLOOKUP(Y98,DeltagarRapport!A:J,7,FALSE)*100))</f>
        <v>0</v>
      </c>
      <c r="AA98" s="108">
        <f>IF(S98=2,0,IF(ISBLANK(J98),0,VLOOKUP(Y98,DeltagarRapport!A:J,9,FALSE)*100))</f>
        <v>0</v>
      </c>
      <c r="AB98" s="109" t="str" cm="1">
        <f t="array" ref="AB98">IF(S98=1,INDEX(Verksamhetsform!$A$9:$A$10,MIN(ROW(AB98)-ROW($AB$2)+1,2)),"")</f>
        <v/>
      </c>
    </row>
    <row r="99" spans="1:28" x14ac:dyDescent="0.35">
      <c r="A99" s="105">
        <v>98</v>
      </c>
      <c r="B99" s="77"/>
      <c r="C99" s="105" t="str">
        <f>IF(B99&lt;&gt;"", INDEX(DeltagarRapport!$D$2:$D$9, MATCH(B99, DeltagarRapport!$E$2:$E$9, 0)), "")</f>
        <v/>
      </c>
      <c r="D99" s="64"/>
      <c r="E99" s="59"/>
      <c r="F99" s="59"/>
      <c r="G99" s="59"/>
      <c r="H99" s="60"/>
      <c r="I99" s="86"/>
      <c r="J99" s="86"/>
      <c r="K99" s="86"/>
      <c r="L99" s="78"/>
      <c r="M99" s="61"/>
      <c r="N99" s="66"/>
      <c r="O99" s="105" t="str">
        <f t="shared" si="8"/>
        <v/>
      </c>
      <c r="P99" s="105" t="str">
        <f t="shared" si="9"/>
        <v/>
      </c>
      <c r="Q99" s="105" t="str">
        <f>IF(P99="", "", IFERROR(VLOOKUP(P99,Arrtyper!A:B,2,FALSE), ""))</f>
        <v/>
      </c>
      <c r="R99" s="61"/>
      <c r="S99" s="105" t="str">
        <f>IF(R99="", "", IFERROR(VLOOKUP(R99,Verksamhetsform!A:B,2,FALSE), ""))</f>
        <v/>
      </c>
      <c r="T99" s="61"/>
      <c r="U99" s="61"/>
      <c r="V99" s="105" t="str">
        <f>IF(U99="", "", IFERROR(VLOOKUP(U99,KommunDB!A:B,2,FALSE), ""))</f>
        <v/>
      </c>
      <c r="W99" s="106">
        <f t="shared" si="5"/>
        <v>0</v>
      </c>
      <c r="X99" s="106">
        <f t="shared" si="6"/>
        <v>0</v>
      </c>
      <c r="Y99" s="107" t="str">
        <f t="shared" si="7"/>
        <v/>
      </c>
      <c r="Z99" s="108">
        <f>IF(S99=2,0,IF(ISBLANK(J99),0,VLOOKUP(Y99,DeltagarRapport!A:J,7,FALSE)*100))</f>
        <v>0</v>
      </c>
      <c r="AA99" s="108">
        <f>IF(S99=2,0,IF(ISBLANK(J99),0,VLOOKUP(Y99,DeltagarRapport!A:J,9,FALSE)*100))</f>
        <v>0</v>
      </c>
      <c r="AB99" s="109" t="str" cm="1">
        <f t="array" ref="AB99">IF(S99=1,INDEX(Verksamhetsform!$A$9:$A$10,MIN(ROW(AB99)-ROW($AB$2)+1,2)),"")</f>
        <v/>
      </c>
    </row>
    <row r="100" spans="1:28" x14ac:dyDescent="0.35">
      <c r="A100" s="105">
        <v>99</v>
      </c>
      <c r="B100" s="77"/>
      <c r="C100" s="105" t="str">
        <f>IF(B100&lt;&gt;"", INDEX(DeltagarRapport!$D$2:$D$9, MATCH(B100, DeltagarRapport!$E$2:$E$9, 0)), "")</f>
        <v/>
      </c>
      <c r="D100" s="64"/>
      <c r="E100" s="59"/>
      <c r="F100" s="59"/>
      <c r="G100" s="59"/>
      <c r="H100" s="60"/>
      <c r="I100" s="86"/>
      <c r="J100" s="86"/>
      <c r="K100" s="86"/>
      <c r="L100" s="78"/>
      <c r="M100" s="61"/>
      <c r="N100" s="66"/>
      <c r="O100" s="105" t="str">
        <f t="shared" si="8"/>
        <v/>
      </c>
      <c r="P100" s="105" t="str">
        <f t="shared" si="9"/>
        <v/>
      </c>
      <c r="Q100" s="105" t="str">
        <f>IF(P100="", "", IFERROR(VLOOKUP(P100,Arrtyper!A:B,2,FALSE), ""))</f>
        <v/>
      </c>
      <c r="R100" s="61"/>
      <c r="S100" s="105" t="str">
        <f>IF(R100="", "", IFERROR(VLOOKUP(R100,Verksamhetsform!A:B,2,FALSE), ""))</f>
        <v/>
      </c>
      <c r="T100" s="61"/>
      <c r="U100" s="61"/>
      <c r="V100" s="105" t="str">
        <f>IF(U100="", "", IFERROR(VLOOKUP(U100,KommunDB!A:B,2,FALSE), ""))</f>
        <v/>
      </c>
      <c r="W100" s="106">
        <f t="shared" si="5"/>
        <v>0</v>
      </c>
      <c r="X100" s="106">
        <f t="shared" si="6"/>
        <v>0</v>
      </c>
      <c r="Y100" s="107" t="str">
        <f t="shared" si="7"/>
        <v/>
      </c>
      <c r="Z100" s="108">
        <f>IF(S100=2,0,IF(ISBLANK(J100),0,VLOOKUP(Y100,DeltagarRapport!A:J,7,FALSE)*100))</f>
        <v>0</v>
      </c>
      <c r="AA100" s="108">
        <f>IF(S100=2,0,IF(ISBLANK(J100),0,VLOOKUP(Y100,DeltagarRapport!A:J,9,FALSE)*100))</f>
        <v>0</v>
      </c>
      <c r="AB100" s="109" t="str" cm="1">
        <f t="array" ref="AB100">IF(S100=1,INDEX(Verksamhetsform!$A$9:$A$10,MIN(ROW(AB100)-ROW($AB$2)+1,2)),"")</f>
        <v/>
      </c>
    </row>
    <row r="101" spans="1:28" x14ac:dyDescent="0.35">
      <c r="A101" s="105">
        <v>100</v>
      </c>
      <c r="B101" s="77"/>
      <c r="C101" s="105" t="str">
        <f>IF(B101&lt;&gt;"", INDEX(DeltagarRapport!$D$2:$D$9, MATCH(B101, DeltagarRapport!$E$2:$E$9, 0)), "")</f>
        <v/>
      </c>
      <c r="D101" s="64"/>
      <c r="E101" s="59"/>
      <c r="F101" s="59"/>
      <c r="G101" s="59"/>
      <c r="H101" s="60"/>
      <c r="I101" s="86"/>
      <c r="J101" s="86"/>
      <c r="K101" s="86"/>
      <c r="L101" s="78"/>
      <c r="M101" s="61"/>
      <c r="N101" s="66"/>
      <c r="O101" s="105" t="str">
        <f t="shared" si="8"/>
        <v/>
      </c>
      <c r="P101" s="105" t="str">
        <f t="shared" si="9"/>
        <v/>
      </c>
      <c r="Q101" s="105" t="str">
        <f>IF(P101="", "", IFERROR(VLOOKUP(P101,Arrtyper!A:B,2,FALSE), ""))</f>
        <v/>
      </c>
      <c r="R101" s="61"/>
      <c r="S101" s="105" t="str">
        <f>IF(R101="", "", IFERROR(VLOOKUP(R101,Verksamhetsform!A:B,2,FALSE), ""))</f>
        <v/>
      </c>
      <c r="T101" s="61"/>
      <c r="U101" s="61"/>
      <c r="V101" s="105" t="str">
        <f>IF(U101="", "", IFERROR(VLOOKUP(U101,KommunDB!A:B,2,FALSE), ""))</f>
        <v/>
      </c>
      <c r="W101" s="106">
        <f t="shared" si="5"/>
        <v>0</v>
      </c>
      <c r="X101" s="106">
        <f t="shared" si="6"/>
        <v>0</v>
      </c>
      <c r="Y101" s="107" t="str">
        <f t="shared" si="7"/>
        <v/>
      </c>
      <c r="Z101" s="108">
        <f>IF(S101=2,0,IF(ISBLANK(J101),0,VLOOKUP(Y101,DeltagarRapport!A:J,7,FALSE)*100))</f>
        <v>0</v>
      </c>
      <c r="AA101" s="108">
        <f>IF(S101=2,0,IF(ISBLANK(J101),0,VLOOKUP(Y101,DeltagarRapport!A:J,9,FALSE)*100))</f>
        <v>0</v>
      </c>
      <c r="AB101" s="109" t="str" cm="1">
        <f t="array" ref="AB101">IF(S101=1,INDEX(Verksamhetsform!$A$9:$A$10,MIN(ROW(AB101)-ROW($AB$2)+1,2)),"")</f>
        <v/>
      </c>
    </row>
    <row r="102" spans="1:28" x14ac:dyDescent="0.35">
      <c r="A102" s="105">
        <v>101</v>
      </c>
      <c r="B102" s="77"/>
      <c r="C102" s="105" t="str">
        <f>IF(B102&lt;&gt;"", INDEX(DeltagarRapport!$D$2:$D$9, MATCH(B102, DeltagarRapport!$E$2:$E$9, 0)), "")</f>
        <v/>
      </c>
      <c r="D102" s="64"/>
      <c r="E102" s="59"/>
      <c r="F102" s="59"/>
      <c r="G102" s="59"/>
      <c r="H102" s="60"/>
      <c r="I102" s="86"/>
      <c r="J102" s="86"/>
      <c r="K102" s="86"/>
      <c r="L102" s="78"/>
      <c r="M102" s="61"/>
      <c r="N102" s="66"/>
      <c r="O102" s="105" t="str">
        <f t="shared" si="8"/>
        <v/>
      </c>
      <c r="P102" s="105" t="str">
        <f t="shared" si="9"/>
        <v/>
      </c>
      <c r="Q102" s="105" t="str">
        <f>IF(P102="", "", IFERROR(VLOOKUP(P102,Arrtyper!A:B,2,FALSE), ""))</f>
        <v/>
      </c>
      <c r="R102" s="61"/>
      <c r="S102" s="105" t="str">
        <f>IF(R102="", "", IFERROR(VLOOKUP(R102,Verksamhetsform!A:B,2,FALSE), ""))</f>
        <v/>
      </c>
      <c r="T102" s="61"/>
      <c r="U102" s="61"/>
      <c r="V102" s="105" t="str">
        <f>IF(U102="", "", IFERROR(VLOOKUP(U102,KommunDB!A:B,2,FALSE), ""))</f>
        <v/>
      </c>
      <c r="W102" s="106">
        <f t="shared" si="5"/>
        <v>0</v>
      </c>
      <c r="X102" s="106">
        <f t="shared" si="6"/>
        <v>0</v>
      </c>
      <c r="Y102" s="107" t="str">
        <f t="shared" si="7"/>
        <v/>
      </c>
      <c r="Z102" s="108">
        <f>IF(S102=2,0,IF(ISBLANK(J102),0,VLOOKUP(Y102,DeltagarRapport!A:J,7,FALSE)*100))</f>
        <v>0</v>
      </c>
      <c r="AA102" s="108">
        <f>IF(S102=2,0,IF(ISBLANK(J102),0,VLOOKUP(Y102,DeltagarRapport!A:J,9,FALSE)*100))</f>
        <v>0</v>
      </c>
      <c r="AB102" s="109" t="str" cm="1">
        <f t="array" ref="AB102">IF(S102=1,INDEX(Verksamhetsform!$A$9:$A$10,MIN(ROW(AB102)-ROW($AB$2)+1,2)),"")</f>
        <v/>
      </c>
    </row>
    <row r="103" spans="1:28" x14ac:dyDescent="0.35">
      <c r="A103" s="105">
        <v>102</v>
      </c>
      <c r="B103" s="77"/>
      <c r="C103" s="105" t="str">
        <f>IF(B103&lt;&gt;"", INDEX(DeltagarRapport!$D$2:$D$9, MATCH(B103, DeltagarRapport!$E$2:$E$9, 0)), "")</f>
        <v/>
      </c>
      <c r="D103" s="64"/>
      <c r="E103" s="59"/>
      <c r="F103" s="59"/>
      <c r="G103" s="59"/>
      <c r="H103" s="60"/>
      <c r="I103" s="86"/>
      <c r="J103" s="86"/>
      <c r="K103" s="86"/>
      <c r="L103" s="78"/>
      <c r="M103" s="61"/>
      <c r="N103" s="66"/>
      <c r="O103" s="105" t="str">
        <f t="shared" si="8"/>
        <v/>
      </c>
      <c r="P103" s="105" t="str">
        <f t="shared" si="9"/>
        <v/>
      </c>
      <c r="Q103" s="105" t="str">
        <f>IF(P103="", "", IFERROR(VLOOKUP(P103,Arrtyper!A:B,2,FALSE), ""))</f>
        <v/>
      </c>
      <c r="R103" s="61"/>
      <c r="S103" s="105" t="str">
        <f>IF(R103="", "", IFERROR(VLOOKUP(R103,Verksamhetsform!A:B,2,FALSE), ""))</f>
        <v/>
      </c>
      <c r="T103" s="61"/>
      <c r="U103" s="61"/>
      <c r="V103" s="105" t="str">
        <f>IF(U103="", "", IFERROR(VLOOKUP(U103,KommunDB!A:B,2,FALSE), ""))</f>
        <v/>
      </c>
      <c r="W103" s="106">
        <f t="shared" si="5"/>
        <v>0</v>
      </c>
      <c r="X103" s="106">
        <f t="shared" si="6"/>
        <v>0</v>
      </c>
      <c r="Y103" s="107" t="str">
        <f t="shared" si="7"/>
        <v/>
      </c>
      <c r="Z103" s="108">
        <f>IF(S103=2,0,IF(ISBLANK(J103),0,VLOOKUP(Y103,DeltagarRapport!A:J,7,FALSE)*100))</f>
        <v>0</v>
      </c>
      <c r="AA103" s="108">
        <f>IF(S103=2,0,IF(ISBLANK(J103),0,VLOOKUP(Y103,DeltagarRapport!A:J,9,FALSE)*100))</f>
        <v>0</v>
      </c>
      <c r="AB103" s="109" t="str" cm="1">
        <f t="array" ref="AB103">IF(S103=1,INDEX(Verksamhetsform!$A$9:$A$10,MIN(ROW(AB103)-ROW($AB$2)+1,2)),"")</f>
        <v/>
      </c>
    </row>
    <row r="104" spans="1:28" x14ac:dyDescent="0.35">
      <c r="A104" s="105">
        <v>103</v>
      </c>
      <c r="B104" s="77"/>
      <c r="C104" s="105" t="str">
        <f>IF(B104&lt;&gt;"", INDEX(DeltagarRapport!$D$2:$D$9, MATCH(B104, DeltagarRapport!$E$2:$E$9, 0)), "")</f>
        <v/>
      </c>
      <c r="D104" s="64"/>
      <c r="E104" s="59"/>
      <c r="F104" s="59"/>
      <c r="G104" s="59"/>
      <c r="H104" s="60"/>
      <c r="I104" s="86"/>
      <c r="J104" s="86"/>
      <c r="K104" s="86"/>
      <c r="L104" s="78"/>
      <c r="M104" s="61"/>
      <c r="N104" s="66"/>
      <c r="O104" s="105" t="str">
        <f t="shared" si="8"/>
        <v/>
      </c>
      <c r="P104" s="105" t="str">
        <f t="shared" si="9"/>
        <v/>
      </c>
      <c r="Q104" s="105" t="str">
        <f>IF(P104="", "", IFERROR(VLOOKUP(P104,Arrtyper!A:B,2,FALSE), ""))</f>
        <v/>
      </c>
      <c r="R104" s="61"/>
      <c r="S104" s="105" t="str">
        <f>IF(R104="", "", IFERROR(VLOOKUP(R104,Verksamhetsform!A:B,2,FALSE), ""))</f>
        <v/>
      </c>
      <c r="T104" s="61"/>
      <c r="U104" s="61"/>
      <c r="V104" s="105" t="str">
        <f>IF(U104="", "", IFERROR(VLOOKUP(U104,KommunDB!A:B,2,FALSE), ""))</f>
        <v/>
      </c>
      <c r="W104" s="106">
        <f t="shared" si="5"/>
        <v>0</v>
      </c>
      <c r="X104" s="106">
        <f t="shared" si="6"/>
        <v>0</v>
      </c>
      <c r="Y104" s="107" t="str">
        <f t="shared" si="7"/>
        <v/>
      </c>
      <c r="Z104" s="108">
        <f>IF(S104=2,0,IF(ISBLANK(J104),0,VLOOKUP(Y104,DeltagarRapport!A:J,7,FALSE)*100))</f>
        <v>0</v>
      </c>
      <c r="AA104" s="108">
        <f>IF(S104=2,0,IF(ISBLANK(J104),0,VLOOKUP(Y104,DeltagarRapport!A:J,9,FALSE)*100))</f>
        <v>0</v>
      </c>
      <c r="AB104" s="109" t="str" cm="1">
        <f t="array" ref="AB104">IF(S104=1,INDEX(Verksamhetsform!$A$9:$A$10,MIN(ROW(AB104)-ROW($AB$2)+1,2)),"")</f>
        <v/>
      </c>
    </row>
    <row r="105" spans="1:28" x14ac:dyDescent="0.35">
      <c r="A105" s="105">
        <v>104</v>
      </c>
      <c r="B105" s="77"/>
      <c r="C105" s="105" t="str">
        <f>IF(B105&lt;&gt;"", INDEX(DeltagarRapport!$D$2:$D$9, MATCH(B105, DeltagarRapport!$E$2:$E$9, 0)), "")</f>
        <v/>
      </c>
      <c r="D105" s="64"/>
      <c r="E105" s="59"/>
      <c r="F105" s="59"/>
      <c r="G105" s="59"/>
      <c r="H105" s="60"/>
      <c r="I105" s="86"/>
      <c r="J105" s="86"/>
      <c r="K105" s="86"/>
      <c r="L105" s="78"/>
      <c r="M105" s="61"/>
      <c r="N105" s="66"/>
      <c r="O105" s="105" t="str">
        <f t="shared" si="8"/>
        <v/>
      </c>
      <c r="P105" s="105" t="str">
        <f t="shared" si="9"/>
        <v/>
      </c>
      <c r="Q105" s="105" t="str">
        <f>IF(P105="", "", IFERROR(VLOOKUP(P105,Arrtyper!A:B,2,FALSE), ""))</f>
        <v/>
      </c>
      <c r="R105" s="61"/>
      <c r="S105" s="105" t="str">
        <f>IF(R105="", "", IFERROR(VLOOKUP(R105,Verksamhetsform!A:B,2,FALSE), ""))</f>
        <v/>
      </c>
      <c r="T105" s="61"/>
      <c r="U105" s="61"/>
      <c r="V105" s="105" t="str">
        <f>IF(U105="", "", IFERROR(VLOOKUP(U105,KommunDB!A:B,2,FALSE), ""))</f>
        <v/>
      </c>
      <c r="W105" s="106">
        <f t="shared" si="5"/>
        <v>0</v>
      </c>
      <c r="X105" s="106">
        <f t="shared" si="6"/>
        <v>0</v>
      </c>
      <c r="Y105" s="107" t="str">
        <f t="shared" si="7"/>
        <v/>
      </c>
      <c r="Z105" s="108">
        <f>IF(S105=2,0,IF(ISBLANK(J105),0,VLOOKUP(Y105,DeltagarRapport!A:J,7,FALSE)*100))</f>
        <v>0</v>
      </c>
      <c r="AA105" s="108">
        <f>IF(S105=2,0,IF(ISBLANK(J105),0,VLOOKUP(Y105,DeltagarRapport!A:J,9,FALSE)*100))</f>
        <v>0</v>
      </c>
      <c r="AB105" s="109" t="str" cm="1">
        <f t="array" ref="AB105">IF(S105=1,INDEX(Verksamhetsform!$A$9:$A$10,MIN(ROW(AB105)-ROW($AB$2)+1,2)),"")</f>
        <v/>
      </c>
    </row>
    <row r="106" spans="1:28" x14ac:dyDescent="0.35">
      <c r="A106" s="105">
        <v>105</v>
      </c>
      <c r="B106" s="77"/>
      <c r="C106" s="105" t="str">
        <f>IF(B106&lt;&gt;"", INDEX(DeltagarRapport!$D$2:$D$9, MATCH(B106, DeltagarRapport!$E$2:$E$9, 0)), "")</f>
        <v/>
      </c>
      <c r="D106" s="64"/>
      <c r="E106" s="59"/>
      <c r="F106" s="59"/>
      <c r="G106" s="59"/>
      <c r="H106" s="60"/>
      <c r="I106" s="86"/>
      <c r="J106" s="86"/>
      <c r="K106" s="86"/>
      <c r="L106" s="78"/>
      <c r="M106" s="61"/>
      <c r="N106" s="66"/>
      <c r="O106" s="105" t="str">
        <f t="shared" si="8"/>
        <v/>
      </c>
      <c r="P106" s="105" t="str">
        <f t="shared" si="9"/>
        <v/>
      </c>
      <c r="Q106" s="105" t="str">
        <f>IF(P106="", "", IFERROR(VLOOKUP(P106,Arrtyper!A:B,2,FALSE), ""))</f>
        <v/>
      </c>
      <c r="R106" s="61"/>
      <c r="S106" s="105" t="str">
        <f>IF(R106="", "", IFERROR(VLOOKUP(R106,Verksamhetsform!A:B,2,FALSE), ""))</f>
        <v/>
      </c>
      <c r="T106" s="61"/>
      <c r="U106" s="61"/>
      <c r="V106" s="105" t="str">
        <f>IF(U106="", "", IFERROR(VLOOKUP(U106,KommunDB!A:B,2,FALSE), ""))</f>
        <v/>
      </c>
      <c r="W106" s="106">
        <f t="shared" si="5"/>
        <v>0</v>
      </c>
      <c r="X106" s="106">
        <f t="shared" si="6"/>
        <v>0</v>
      </c>
      <c r="Y106" s="107" t="str">
        <f t="shared" si="7"/>
        <v/>
      </c>
      <c r="Z106" s="108">
        <f>IF(S106=2,0,IF(ISBLANK(J106),0,VLOOKUP(Y106,DeltagarRapport!A:J,7,FALSE)*100))</f>
        <v>0</v>
      </c>
      <c r="AA106" s="108">
        <f>IF(S106=2,0,IF(ISBLANK(J106),0,VLOOKUP(Y106,DeltagarRapport!A:J,9,FALSE)*100))</f>
        <v>0</v>
      </c>
      <c r="AB106" s="109" t="str" cm="1">
        <f t="array" ref="AB106">IF(S106=1,INDEX(Verksamhetsform!$A$9:$A$10,MIN(ROW(AB106)-ROW($AB$2)+1,2)),"")</f>
        <v/>
      </c>
    </row>
    <row r="107" spans="1:28" x14ac:dyDescent="0.35">
      <c r="A107" s="105">
        <v>106</v>
      </c>
      <c r="B107" s="77"/>
      <c r="C107" s="105" t="str">
        <f>IF(B107&lt;&gt;"", INDEX(DeltagarRapport!$D$2:$D$9, MATCH(B107, DeltagarRapport!$E$2:$E$9, 0)), "")</f>
        <v/>
      </c>
      <c r="D107" s="64"/>
      <c r="E107" s="59"/>
      <c r="F107" s="59"/>
      <c r="G107" s="59"/>
      <c r="H107" s="60"/>
      <c r="I107" s="86"/>
      <c r="J107" s="86"/>
      <c r="K107" s="86"/>
      <c r="L107" s="78"/>
      <c r="M107" s="61"/>
      <c r="N107" s="66"/>
      <c r="O107" s="105" t="str">
        <f t="shared" si="8"/>
        <v/>
      </c>
      <c r="P107" s="105" t="str">
        <f t="shared" si="9"/>
        <v/>
      </c>
      <c r="Q107" s="105" t="str">
        <f>IF(P107="", "", IFERROR(VLOOKUP(P107,Arrtyper!A:B,2,FALSE), ""))</f>
        <v/>
      </c>
      <c r="R107" s="61"/>
      <c r="S107" s="105" t="str">
        <f>IF(R107="", "", IFERROR(VLOOKUP(R107,Verksamhetsform!A:B,2,FALSE), ""))</f>
        <v/>
      </c>
      <c r="T107" s="61"/>
      <c r="U107" s="61"/>
      <c r="V107" s="105" t="str">
        <f>IF(U107="", "", IFERROR(VLOOKUP(U107,KommunDB!A:B,2,FALSE), ""))</f>
        <v/>
      </c>
      <c r="W107" s="106">
        <f t="shared" si="5"/>
        <v>0</v>
      </c>
      <c r="X107" s="106">
        <f t="shared" si="6"/>
        <v>0</v>
      </c>
      <c r="Y107" s="107" t="str">
        <f t="shared" si="7"/>
        <v/>
      </c>
      <c r="Z107" s="108">
        <f>IF(S107=2,0,IF(ISBLANK(J107),0,VLOOKUP(Y107,DeltagarRapport!A:J,7,FALSE)*100))</f>
        <v>0</v>
      </c>
      <c r="AA107" s="108">
        <f>IF(S107=2,0,IF(ISBLANK(J107),0,VLOOKUP(Y107,DeltagarRapport!A:J,9,FALSE)*100))</f>
        <v>0</v>
      </c>
      <c r="AB107" s="109" t="str" cm="1">
        <f t="array" ref="AB107">IF(S107=1,INDEX(Verksamhetsform!$A$9:$A$10,MIN(ROW(AB107)-ROW($AB$2)+1,2)),"")</f>
        <v/>
      </c>
    </row>
    <row r="108" spans="1:28" x14ac:dyDescent="0.35">
      <c r="A108" s="105">
        <v>107</v>
      </c>
      <c r="B108" s="77"/>
      <c r="C108" s="105" t="str">
        <f>IF(B108&lt;&gt;"", INDEX(DeltagarRapport!$D$2:$D$9, MATCH(B108, DeltagarRapport!$E$2:$E$9, 0)), "")</f>
        <v/>
      </c>
      <c r="D108" s="64"/>
      <c r="E108" s="59"/>
      <c r="F108" s="59"/>
      <c r="G108" s="59"/>
      <c r="H108" s="60"/>
      <c r="I108" s="86"/>
      <c r="J108" s="86"/>
      <c r="K108" s="86"/>
      <c r="L108" s="78"/>
      <c r="M108" s="61"/>
      <c r="N108" s="66"/>
      <c r="O108" s="105" t="str">
        <f t="shared" si="8"/>
        <v/>
      </c>
      <c r="P108" s="105" t="str">
        <f t="shared" si="9"/>
        <v/>
      </c>
      <c r="Q108" s="105" t="str">
        <f>IF(P108="", "", IFERROR(VLOOKUP(P108,Arrtyper!A:B,2,FALSE), ""))</f>
        <v/>
      </c>
      <c r="R108" s="61"/>
      <c r="S108" s="105" t="str">
        <f>IF(R108="", "", IFERROR(VLOOKUP(R108,Verksamhetsform!A:B,2,FALSE), ""))</f>
        <v/>
      </c>
      <c r="T108" s="61"/>
      <c r="U108" s="61"/>
      <c r="V108" s="105" t="str">
        <f>IF(U108="", "", IFERROR(VLOOKUP(U108,KommunDB!A:B,2,FALSE), ""))</f>
        <v/>
      </c>
      <c r="W108" s="106">
        <f t="shared" si="5"/>
        <v>0</v>
      </c>
      <c r="X108" s="106">
        <f t="shared" si="6"/>
        <v>0</v>
      </c>
      <c r="Y108" s="107" t="str">
        <f t="shared" si="7"/>
        <v/>
      </c>
      <c r="Z108" s="108">
        <f>IF(S108=2,0,IF(ISBLANK(J108),0,VLOOKUP(Y108,DeltagarRapport!A:J,7,FALSE)*100))</f>
        <v>0</v>
      </c>
      <c r="AA108" s="108">
        <f>IF(S108=2,0,IF(ISBLANK(J108),0,VLOOKUP(Y108,DeltagarRapport!A:J,9,FALSE)*100))</f>
        <v>0</v>
      </c>
      <c r="AB108" s="109" t="str" cm="1">
        <f t="array" ref="AB108">IF(S108=1,INDEX(Verksamhetsform!$A$9:$A$10,MIN(ROW(AB108)-ROW($AB$2)+1,2)),"")</f>
        <v/>
      </c>
    </row>
    <row r="109" spans="1:28" x14ac:dyDescent="0.35">
      <c r="A109" s="105">
        <v>108</v>
      </c>
      <c r="B109" s="77"/>
      <c r="C109" s="105" t="str">
        <f>IF(B109&lt;&gt;"", INDEX(DeltagarRapport!$D$2:$D$9, MATCH(B109, DeltagarRapport!$E$2:$E$9, 0)), "")</f>
        <v/>
      </c>
      <c r="D109" s="64"/>
      <c r="E109" s="59"/>
      <c r="F109" s="59"/>
      <c r="G109" s="59"/>
      <c r="H109" s="60"/>
      <c r="I109" s="86"/>
      <c r="J109" s="86"/>
      <c r="K109" s="86"/>
      <c r="L109" s="78"/>
      <c r="M109" s="61"/>
      <c r="N109" s="66"/>
      <c r="O109" s="105" t="str">
        <f t="shared" si="8"/>
        <v/>
      </c>
      <c r="P109" s="105" t="str">
        <f t="shared" si="9"/>
        <v/>
      </c>
      <c r="Q109" s="105" t="str">
        <f>IF(P109="", "", IFERROR(VLOOKUP(P109,Arrtyper!A:B,2,FALSE), ""))</f>
        <v/>
      </c>
      <c r="R109" s="61"/>
      <c r="S109" s="105" t="str">
        <f>IF(R109="", "", IFERROR(VLOOKUP(R109,Verksamhetsform!A:B,2,FALSE), ""))</f>
        <v/>
      </c>
      <c r="T109" s="61"/>
      <c r="U109" s="61"/>
      <c r="V109" s="105" t="str">
        <f>IF(U109="", "", IFERROR(VLOOKUP(U109,KommunDB!A:B,2,FALSE), ""))</f>
        <v/>
      </c>
      <c r="W109" s="106">
        <f t="shared" si="5"/>
        <v>0</v>
      </c>
      <c r="X109" s="106">
        <f t="shared" si="6"/>
        <v>0</v>
      </c>
      <c r="Y109" s="107" t="str">
        <f t="shared" si="7"/>
        <v/>
      </c>
      <c r="Z109" s="108">
        <f>IF(S109=2,0,IF(ISBLANK(J109),0,VLOOKUP(Y109,DeltagarRapport!A:J,7,FALSE)*100))</f>
        <v>0</v>
      </c>
      <c r="AA109" s="108">
        <f>IF(S109=2,0,IF(ISBLANK(J109),0,VLOOKUP(Y109,DeltagarRapport!A:J,9,FALSE)*100))</f>
        <v>0</v>
      </c>
      <c r="AB109" s="109" t="str" cm="1">
        <f t="array" ref="AB109">IF(S109=1,INDEX(Verksamhetsform!$A$9:$A$10,MIN(ROW(AB109)-ROW($AB$2)+1,2)),"")</f>
        <v/>
      </c>
    </row>
    <row r="110" spans="1:28" x14ac:dyDescent="0.35">
      <c r="A110" s="105">
        <v>109</v>
      </c>
      <c r="B110" s="77"/>
      <c r="C110" s="105" t="str">
        <f>IF(B110&lt;&gt;"", INDEX(DeltagarRapport!$D$2:$D$9, MATCH(B110, DeltagarRapport!$E$2:$E$9, 0)), "")</f>
        <v/>
      </c>
      <c r="D110" s="64"/>
      <c r="E110" s="59"/>
      <c r="F110" s="59"/>
      <c r="G110" s="59"/>
      <c r="H110" s="60"/>
      <c r="I110" s="86"/>
      <c r="J110" s="86"/>
      <c r="K110" s="86"/>
      <c r="L110" s="78"/>
      <c r="M110" s="61"/>
      <c r="N110" s="66"/>
      <c r="O110" s="105" t="str">
        <f t="shared" si="8"/>
        <v/>
      </c>
      <c r="P110" s="105" t="str">
        <f t="shared" si="9"/>
        <v/>
      </c>
      <c r="Q110" s="105" t="str">
        <f>IF(P110="", "", IFERROR(VLOOKUP(P110,Arrtyper!A:B,2,FALSE), ""))</f>
        <v/>
      </c>
      <c r="R110" s="61"/>
      <c r="S110" s="105" t="str">
        <f>IF(R110="", "", IFERROR(VLOOKUP(R110,Verksamhetsform!A:B,2,FALSE), ""))</f>
        <v/>
      </c>
      <c r="T110" s="61"/>
      <c r="U110" s="61"/>
      <c r="V110" s="105" t="str">
        <f>IF(U110="", "", IFERROR(VLOOKUP(U110,KommunDB!A:B,2,FALSE), ""))</f>
        <v/>
      </c>
      <c r="W110" s="106">
        <f t="shared" si="5"/>
        <v>0</v>
      </c>
      <c r="X110" s="106">
        <f t="shared" si="6"/>
        <v>0</v>
      </c>
      <c r="Y110" s="107" t="str">
        <f t="shared" si="7"/>
        <v/>
      </c>
      <c r="Z110" s="108">
        <f>IF(S110=2,0,IF(ISBLANK(J110),0,VLOOKUP(Y110,DeltagarRapport!A:J,7,FALSE)*100))</f>
        <v>0</v>
      </c>
      <c r="AA110" s="108">
        <f>IF(S110=2,0,IF(ISBLANK(J110),0,VLOOKUP(Y110,DeltagarRapport!A:J,9,FALSE)*100))</f>
        <v>0</v>
      </c>
      <c r="AB110" s="109" t="str" cm="1">
        <f t="array" ref="AB110">IF(S110=1,INDEX(Verksamhetsform!$A$9:$A$10,MIN(ROW(AB110)-ROW($AB$2)+1,2)),"")</f>
        <v/>
      </c>
    </row>
    <row r="111" spans="1:28" x14ac:dyDescent="0.35">
      <c r="A111" s="105">
        <v>110</v>
      </c>
      <c r="B111" s="77"/>
      <c r="C111" s="105" t="str">
        <f>IF(B111&lt;&gt;"", INDEX(DeltagarRapport!$D$2:$D$9, MATCH(B111, DeltagarRapport!$E$2:$E$9, 0)), "")</f>
        <v/>
      </c>
      <c r="D111" s="64"/>
      <c r="E111" s="59"/>
      <c r="F111" s="59"/>
      <c r="G111" s="59"/>
      <c r="H111" s="60"/>
      <c r="I111" s="86"/>
      <c r="J111" s="86"/>
      <c r="K111" s="86"/>
      <c r="L111" s="78"/>
      <c r="M111" s="61"/>
      <c r="N111" s="66"/>
      <c r="O111" s="105" t="str">
        <f t="shared" si="8"/>
        <v/>
      </c>
      <c r="P111" s="105" t="str">
        <f t="shared" si="9"/>
        <v/>
      </c>
      <c r="Q111" s="105" t="str">
        <f>IF(P111="", "", IFERROR(VLOOKUP(P111,Arrtyper!A:B,2,FALSE), ""))</f>
        <v/>
      </c>
      <c r="R111" s="61"/>
      <c r="S111" s="105" t="str">
        <f>IF(R111="", "", IFERROR(VLOOKUP(R111,Verksamhetsform!A:B,2,FALSE), ""))</f>
        <v/>
      </c>
      <c r="T111" s="61"/>
      <c r="U111" s="61"/>
      <c r="V111" s="105" t="str">
        <f>IF(U111="", "", IFERROR(VLOOKUP(U111,KommunDB!A:B,2,FALSE), ""))</f>
        <v/>
      </c>
      <c r="W111" s="106">
        <f t="shared" si="5"/>
        <v>0</v>
      </c>
      <c r="X111" s="106">
        <f t="shared" si="6"/>
        <v>0</v>
      </c>
      <c r="Y111" s="107" t="str">
        <f t="shared" si="7"/>
        <v/>
      </c>
      <c r="Z111" s="108">
        <f>IF(S111=2,0,IF(ISBLANK(J111),0,VLOOKUP(Y111,DeltagarRapport!A:J,7,FALSE)*100))</f>
        <v>0</v>
      </c>
      <c r="AA111" s="108">
        <f>IF(S111=2,0,IF(ISBLANK(J111),0,VLOOKUP(Y111,DeltagarRapport!A:J,9,FALSE)*100))</f>
        <v>0</v>
      </c>
      <c r="AB111" s="109" t="str" cm="1">
        <f t="array" ref="AB111">IF(S111=1,INDEX(Verksamhetsform!$A$9:$A$10,MIN(ROW(AB111)-ROW($AB$2)+1,2)),"")</f>
        <v/>
      </c>
    </row>
    <row r="112" spans="1:28" x14ac:dyDescent="0.35">
      <c r="A112" s="105">
        <v>111</v>
      </c>
      <c r="B112" s="77"/>
      <c r="C112" s="105" t="str">
        <f>IF(B112&lt;&gt;"", INDEX(DeltagarRapport!$D$2:$D$9, MATCH(B112, DeltagarRapport!$E$2:$E$9, 0)), "")</f>
        <v/>
      </c>
      <c r="D112" s="64"/>
      <c r="E112" s="59"/>
      <c r="F112" s="59"/>
      <c r="G112" s="59"/>
      <c r="H112" s="60"/>
      <c r="I112" s="86"/>
      <c r="J112" s="86"/>
      <c r="K112" s="86"/>
      <c r="L112" s="78"/>
      <c r="M112" s="61"/>
      <c r="N112" s="66"/>
      <c r="O112" s="105" t="str">
        <f t="shared" si="8"/>
        <v/>
      </c>
      <c r="P112" s="105" t="str">
        <f t="shared" si="9"/>
        <v/>
      </c>
      <c r="Q112" s="105" t="str">
        <f>IF(P112="", "", IFERROR(VLOOKUP(P112,Arrtyper!A:B,2,FALSE), ""))</f>
        <v/>
      </c>
      <c r="R112" s="61"/>
      <c r="S112" s="105" t="str">
        <f>IF(R112="", "", IFERROR(VLOOKUP(R112,Verksamhetsform!A:B,2,FALSE), ""))</f>
        <v/>
      </c>
      <c r="T112" s="61"/>
      <c r="U112" s="61"/>
      <c r="V112" s="105" t="str">
        <f>IF(U112="", "", IFERROR(VLOOKUP(U112,KommunDB!A:B,2,FALSE), ""))</f>
        <v/>
      </c>
      <c r="W112" s="106">
        <f t="shared" si="5"/>
        <v>0</v>
      </c>
      <c r="X112" s="106">
        <f t="shared" si="6"/>
        <v>0</v>
      </c>
      <c r="Y112" s="107" t="str">
        <f t="shared" si="7"/>
        <v/>
      </c>
      <c r="Z112" s="108">
        <f>IF(S112=2,0,IF(ISBLANK(J112),0,VLOOKUP(Y112,DeltagarRapport!A:J,7,FALSE)*100))</f>
        <v>0</v>
      </c>
      <c r="AA112" s="108">
        <f>IF(S112=2,0,IF(ISBLANK(J112),0,VLOOKUP(Y112,DeltagarRapport!A:J,9,FALSE)*100))</f>
        <v>0</v>
      </c>
      <c r="AB112" s="109" t="str" cm="1">
        <f t="array" ref="AB112">IF(S112=1,INDEX(Verksamhetsform!$A$9:$A$10,MIN(ROW(AB112)-ROW($AB$2)+1,2)),"")</f>
        <v/>
      </c>
    </row>
    <row r="113" spans="1:28" x14ac:dyDescent="0.35">
      <c r="A113" s="105">
        <v>112</v>
      </c>
      <c r="B113" s="77"/>
      <c r="C113" s="105" t="str">
        <f>IF(B113&lt;&gt;"", INDEX(DeltagarRapport!$D$2:$D$9, MATCH(B113, DeltagarRapport!$E$2:$E$9, 0)), "")</f>
        <v/>
      </c>
      <c r="D113" s="64"/>
      <c r="E113" s="59"/>
      <c r="F113" s="59"/>
      <c r="G113" s="59"/>
      <c r="H113" s="60"/>
      <c r="I113" s="86"/>
      <c r="J113" s="86"/>
      <c r="K113" s="86"/>
      <c r="L113" s="78"/>
      <c r="M113" s="61"/>
      <c r="N113" s="66"/>
      <c r="O113" s="105" t="str">
        <f t="shared" si="8"/>
        <v/>
      </c>
      <c r="P113" s="105" t="str">
        <f t="shared" si="9"/>
        <v/>
      </c>
      <c r="Q113" s="105" t="str">
        <f>IF(P113="", "", IFERROR(VLOOKUP(P113,Arrtyper!A:B,2,FALSE), ""))</f>
        <v/>
      </c>
      <c r="R113" s="61"/>
      <c r="S113" s="105" t="str">
        <f>IF(R113="", "", IFERROR(VLOOKUP(R113,Verksamhetsform!A:B,2,FALSE), ""))</f>
        <v/>
      </c>
      <c r="T113" s="61"/>
      <c r="U113" s="61"/>
      <c r="V113" s="105" t="str">
        <f>IF(U113="", "", IFERROR(VLOOKUP(U113,KommunDB!A:B,2,FALSE), ""))</f>
        <v/>
      </c>
      <c r="W113" s="106">
        <f t="shared" si="5"/>
        <v>0</v>
      </c>
      <c r="X113" s="106">
        <f t="shared" si="6"/>
        <v>0</v>
      </c>
      <c r="Y113" s="107" t="str">
        <f t="shared" si="7"/>
        <v/>
      </c>
      <c r="Z113" s="108">
        <f>IF(S113=2,0,IF(ISBLANK(J113),0,VLOOKUP(Y113,DeltagarRapport!A:J,7,FALSE)*100))</f>
        <v>0</v>
      </c>
      <c r="AA113" s="108">
        <f>IF(S113=2,0,IF(ISBLANK(J113),0,VLOOKUP(Y113,DeltagarRapport!A:J,9,FALSE)*100))</f>
        <v>0</v>
      </c>
      <c r="AB113" s="109" t="str" cm="1">
        <f t="array" ref="AB113">IF(S113=1,INDEX(Verksamhetsform!$A$9:$A$10,MIN(ROW(AB113)-ROW($AB$2)+1,2)),"")</f>
        <v/>
      </c>
    </row>
    <row r="114" spans="1:28" x14ac:dyDescent="0.35">
      <c r="A114" s="105">
        <v>113</v>
      </c>
      <c r="B114" s="77"/>
      <c r="C114" s="105" t="str">
        <f>IF(B114&lt;&gt;"", INDEX(DeltagarRapport!$D$2:$D$9, MATCH(B114, DeltagarRapport!$E$2:$E$9, 0)), "")</f>
        <v/>
      </c>
      <c r="D114" s="64"/>
      <c r="E114" s="59"/>
      <c r="F114" s="59"/>
      <c r="G114" s="59"/>
      <c r="H114" s="60"/>
      <c r="I114" s="86"/>
      <c r="J114" s="86"/>
      <c r="K114" s="86"/>
      <c r="L114" s="78"/>
      <c r="M114" s="61"/>
      <c r="N114" s="66"/>
      <c r="O114" s="105" t="str">
        <f t="shared" si="8"/>
        <v/>
      </c>
      <c r="P114" s="105" t="str">
        <f t="shared" si="9"/>
        <v/>
      </c>
      <c r="Q114" s="105" t="str">
        <f>IF(P114="", "", IFERROR(VLOOKUP(P114,Arrtyper!A:B,2,FALSE), ""))</f>
        <v/>
      </c>
      <c r="R114" s="61"/>
      <c r="S114" s="105" t="str">
        <f>IF(R114="", "", IFERROR(VLOOKUP(R114,Verksamhetsform!A:B,2,FALSE), ""))</f>
        <v/>
      </c>
      <c r="T114" s="61"/>
      <c r="U114" s="61"/>
      <c r="V114" s="105" t="str">
        <f>IF(U114="", "", IFERROR(VLOOKUP(U114,KommunDB!A:B,2,FALSE), ""))</f>
        <v/>
      </c>
      <c r="W114" s="106">
        <f t="shared" si="5"/>
        <v>0</v>
      </c>
      <c r="X114" s="106">
        <f t="shared" si="6"/>
        <v>0</v>
      </c>
      <c r="Y114" s="107" t="str">
        <f t="shared" si="7"/>
        <v/>
      </c>
      <c r="Z114" s="108">
        <f>IF(S114=2,0,IF(ISBLANK(J114),0,VLOOKUP(Y114,DeltagarRapport!A:J,7,FALSE)*100))</f>
        <v>0</v>
      </c>
      <c r="AA114" s="108">
        <f>IF(S114=2,0,IF(ISBLANK(J114),0,VLOOKUP(Y114,DeltagarRapport!A:J,9,FALSE)*100))</f>
        <v>0</v>
      </c>
      <c r="AB114" s="109" t="str" cm="1">
        <f t="array" ref="AB114">IF(S114=1,INDEX(Verksamhetsform!$A$9:$A$10,MIN(ROW(AB114)-ROW($AB$2)+1,2)),"")</f>
        <v/>
      </c>
    </row>
    <row r="115" spans="1:28" x14ac:dyDescent="0.35">
      <c r="A115" s="105">
        <v>114</v>
      </c>
      <c r="B115" s="77"/>
      <c r="C115" s="105" t="str">
        <f>IF(B115&lt;&gt;"", INDEX(DeltagarRapport!$D$2:$D$9, MATCH(B115, DeltagarRapport!$E$2:$E$9, 0)), "")</f>
        <v/>
      </c>
      <c r="D115" s="64"/>
      <c r="E115" s="59"/>
      <c r="F115" s="59"/>
      <c r="G115" s="59"/>
      <c r="H115" s="60"/>
      <c r="I115" s="86"/>
      <c r="J115" s="86"/>
      <c r="K115" s="86"/>
      <c r="L115" s="78"/>
      <c r="M115" s="61"/>
      <c r="N115" s="66"/>
      <c r="O115" s="105" t="str">
        <f t="shared" si="8"/>
        <v/>
      </c>
      <c r="P115" s="105" t="str">
        <f t="shared" si="9"/>
        <v/>
      </c>
      <c r="Q115" s="105" t="str">
        <f>IF(P115="", "", IFERROR(VLOOKUP(P115,Arrtyper!A:B,2,FALSE), ""))</f>
        <v/>
      </c>
      <c r="R115" s="61"/>
      <c r="S115" s="105" t="str">
        <f>IF(R115="", "", IFERROR(VLOOKUP(R115,Verksamhetsform!A:B,2,FALSE), ""))</f>
        <v/>
      </c>
      <c r="T115" s="61"/>
      <c r="U115" s="61"/>
      <c r="V115" s="105" t="str">
        <f>IF(U115="", "", IFERROR(VLOOKUP(U115,KommunDB!A:B,2,FALSE), ""))</f>
        <v/>
      </c>
      <c r="W115" s="106">
        <f t="shared" si="5"/>
        <v>0</v>
      </c>
      <c r="X115" s="106">
        <f t="shared" si="6"/>
        <v>0</v>
      </c>
      <c r="Y115" s="107" t="str">
        <f t="shared" si="7"/>
        <v/>
      </c>
      <c r="Z115" s="108">
        <f>IF(S115=2,0,IF(ISBLANK(J115),0,VLOOKUP(Y115,DeltagarRapport!A:J,7,FALSE)*100))</f>
        <v>0</v>
      </c>
      <c r="AA115" s="108">
        <f>IF(S115=2,0,IF(ISBLANK(J115),0,VLOOKUP(Y115,DeltagarRapport!A:J,9,FALSE)*100))</f>
        <v>0</v>
      </c>
      <c r="AB115" s="109" t="str" cm="1">
        <f t="array" ref="AB115">IF(S115=1,INDEX(Verksamhetsform!$A$9:$A$10,MIN(ROW(AB115)-ROW($AB$2)+1,2)),"")</f>
        <v/>
      </c>
    </row>
    <row r="116" spans="1:28" x14ac:dyDescent="0.35">
      <c r="A116" s="105">
        <v>115</v>
      </c>
      <c r="B116" s="77"/>
      <c r="C116" s="105" t="str">
        <f>IF(B116&lt;&gt;"", INDEX(DeltagarRapport!$D$2:$D$9, MATCH(B116, DeltagarRapport!$E$2:$E$9, 0)), "")</f>
        <v/>
      </c>
      <c r="D116" s="64"/>
      <c r="E116" s="59"/>
      <c r="F116" s="59"/>
      <c r="G116" s="59"/>
      <c r="H116" s="60"/>
      <c r="I116" s="86"/>
      <c r="J116" s="86"/>
      <c r="K116" s="86"/>
      <c r="L116" s="78"/>
      <c r="M116" s="61"/>
      <c r="N116" s="66"/>
      <c r="O116" s="105" t="str">
        <f t="shared" si="8"/>
        <v/>
      </c>
      <c r="P116" s="105" t="str">
        <f t="shared" si="9"/>
        <v/>
      </c>
      <c r="Q116" s="105" t="str">
        <f>IF(P116="", "", IFERROR(VLOOKUP(P116,Arrtyper!A:B,2,FALSE), ""))</f>
        <v/>
      </c>
      <c r="R116" s="61"/>
      <c r="S116" s="105" t="str">
        <f>IF(R116="", "", IFERROR(VLOOKUP(R116,Verksamhetsform!A:B,2,FALSE), ""))</f>
        <v/>
      </c>
      <c r="T116" s="61"/>
      <c r="U116" s="61"/>
      <c r="V116" s="105" t="str">
        <f>IF(U116="", "", IFERROR(VLOOKUP(U116,KommunDB!A:B,2,FALSE), ""))</f>
        <v/>
      </c>
      <c r="W116" s="106">
        <f t="shared" si="5"/>
        <v>0</v>
      </c>
      <c r="X116" s="106">
        <f t="shared" si="6"/>
        <v>0</v>
      </c>
      <c r="Y116" s="107" t="str">
        <f t="shared" si="7"/>
        <v/>
      </c>
      <c r="Z116" s="108">
        <f>IF(S116=2,0,IF(ISBLANK(J116),0,VLOOKUP(Y116,DeltagarRapport!A:J,7,FALSE)*100))</f>
        <v>0</v>
      </c>
      <c r="AA116" s="108">
        <f>IF(S116=2,0,IF(ISBLANK(J116),0,VLOOKUP(Y116,DeltagarRapport!A:J,9,FALSE)*100))</f>
        <v>0</v>
      </c>
      <c r="AB116" s="109" t="str" cm="1">
        <f t="array" ref="AB116">IF(S116=1,INDEX(Verksamhetsform!$A$9:$A$10,MIN(ROW(AB116)-ROW($AB$2)+1,2)),"")</f>
        <v/>
      </c>
    </row>
    <row r="117" spans="1:28" x14ac:dyDescent="0.35">
      <c r="A117" s="105">
        <v>116</v>
      </c>
      <c r="B117" s="77"/>
      <c r="C117" s="105" t="str">
        <f>IF(B117&lt;&gt;"", INDEX(DeltagarRapport!$D$2:$D$9, MATCH(B117, DeltagarRapport!$E$2:$E$9, 0)), "")</f>
        <v/>
      </c>
      <c r="D117" s="64"/>
      <c r="E117" s="59"/>
      <c r="F117" s="59"/>
      <c r="G117" s="59"/>
      <c r="H117" s="60"/>
      <c r="I117" s="86"/>
      <c r="J117" s="86"/>
      <c r="K117" s="86"/>
      <c r="L117" s="78"/>
      <c r="M117" s="61"/>
      <c r="N117" s="66"/>
      <c r="O117" s="105" t="str">
        <f t="shared" si="8"/>
        <v/>
      </c>
      <c r="P117" s="105" t="str">
        <f t="shared" si="9"/>
        <v/>
      </c>
      <c r="Q117" s="105" t="str">
        <f>IF(P117="", "", IFERROR(VLOOKUP(P117,Arrtyper!A:B,2,FALSE), ""))</f>
        <v/>
      </c>
      <c r="R117" s="61"/>
      <c r="S117" s="105" t="str">
        <f>IF(R117="", "", IFERROR(VLOOKUP(R117,Verksamhetsform!A:B,2,FALSE), ""))</f>
        <v/>
      </c>
      <c r="T117" s="61"/>
      <c r="U117" s="61"/>
      <c r="V117" s="105" t="str">
        <f>IF(U117="", "", IFERROR(VLOOKUP(U117,KommunDB!A:B,2,FALSE), ""))</f>
        <v/>
      </c>
      <c r="W117" s="106">
        <f t="shared" si="5"/>
        <v>0</v>
      </c>
      <c r="X117" s="106">
        <f t="shared" si="6"/>
        <v>0</v>
      </c>
      <c r="Y117" s="107" t="str">
        <f t="shared" si="7"/>
        <v/>
      </c>
      <c r="Z117" s="108">
        <f>IF(S117=2,0,IF(ISBLANK(J117),0,VLOOKUP(Y117,DeltagarRapport!A:J,7,FALSE)*100))</f>
        <v>0</v>
      </c>
      <c r="AA117" s="108">
        <f>IF(S117=2,0,IF(ISBLANK(J117),0,VLOOKUP(Y117,DeltagarRapport!A:J,9,FALSE)*100))</f>
        <v>0</v>
      </c>
      <c r="AB117" s="109" t="str" cm="1">
        <f t="array" ref="AB117">IF(S117=1,INDEX(Verksamhetsform!$A$9:$A$10,MIN(ROW(AB117)-ROW($AB$2)+1,2)),"")</f>
        <v/>
      </c>
    </row>
    <row r="118" spans="1:28" x14ac:dyDescent="0.35">
      <c r="A118" s="105">
        <v>117</v>
      </c>
      <c r="B118" s="77"/>
      <c r="C118" s="105" t="str">
        <f>IF(B118&lt;&gt;"", INDEX(DeltagarRapport!$D$2:$D$9, MATCH(B118, DeltagarRapport!$E$2:$E$9, 0)), "")</f>
        <v/>
      </c>
      <c r="D118" s="64"/>
      <c r="E118" s="59"/>
      <c r="F118" s="59"/>
      <c r="G118" s="59"/>
      <c r="H118" s="60"/>
      <c r="I118" s="86"/>
      <c r="J118" s="86"/>
      <c r="K118" s="86"/>
      <c r="L118" s="78"/>
      <c r="M118" s="61"/>
      <c r="N118" s="66"/>
      <c r="O118" s="105" t="str">
        <f t="shared" si="8"/>
        <v/>
      </c>
      <c r="P118" s="105" t="str">
        <f t="shared" si="9"/>
        <v/>
      </c>
      <c r="Q118" s="105" t="str">
        <f>IF(P118="", "", IFERROR(VLOOKUP(P118,Arrtyper!A:B,2,FALSE), ""))</f>
        <v/>
      </c>
      <c r="R118" s="61"/>
      <c r="S118" s="105" t="str">
        <f>IF(R118="", "", IFERROR(VLOOKUP(R118,Verksamhetsform!A:B,2,FALSE), ""))</f>
        <v/>
      </c>
      <c r="T118" s="61"/>
      <c r="U118" s="61"/>
      <c r="V118" s="105" t="str">
        <f>IF(U118="", "", IFERROR(VLOOKUP(U118,KommunDB!A:B,2,FALSE), ""))</f>
        <v/>
      </c>
      <c r="W118" s="106">
        <f t="shared" si="5"/>
        <v>0</v>
      </c>
      <c r="X118" s="106">
        <f t="shared" si="6"/>
        <v>0</v>
      </c>
      <c r="Y118" s="107" t="str">
        <f t="shared" si="7"/>
        <v/>
      </c>
      <c r="Z118" s="108">
        <f>IF(S118=2,0,IF(ISBLANK(J118),0,VLOOKUP(Y118,DeltagarRapport!A:J,7,FALSE)*100))</f>
        <v>0</v>
      </c>
      <c r="AA118" s="108">
        <f>IF(S118=2,0,IF(ISBLANK(J118),0,VLOOKUP(Y118,DeltagarRapport!A:J,9,FALSE)*100))</f>
        <v>0</v>
      </c>
      <c r="AB118" s="109" t="str" cm="1">
        <f t="array" ref="AB118">IF(S118=1,INDEX(Verksamhetsform!$A$9:$A$10,MIN(ROW(AB118)-ROW($AB$2)+1,2)),"")</f>
        <v/>
      </c>
    </row>
    <row r="119" spans="1:28" x14ac:dyDescent="0.35">
      <c r="A119" s="105">
        <v>118</v>
      </c>
      <c r="B119" s="77"/>
      <c r="C119" s="105" t="str">
        <f>IF(B119&lt;&gt;"", INDEX(DeltagarRapport!$D$2:$D$9, MATCH(B119, DeltagarRapport!$E$2:$E$9, 0)), "")</f>
        <v/>
      </c>
      <c r="D119" s="64"/>
      <c r="E119" s="59"/>
      <c r="F119" s="59"/>
      <c r="G119" s="59"/>
      <c r="H119" s="60"/>
      <c r="I119" s="86"/>
      <c r="J119" s="86"/>
      <c r="K119" s="86"/>
      <c r="L119" s="78"/>
      <c r="M119" s="61"/>
      <c r="N119" s="66"/>
      <c r="O119" s="105" t="str">
        <f t="shared" si="8"/>
        <v/>
      </c>
      <c r="P119" s="105" t="str">
        <f t="shared" si="9"/>
        <v/>
      </c>
      <c r="Q119" s="105" t="str">
        <f>IF(P119="", "", IFERROR(VLOOKUP(P119,Arrtyper!A:B,2,FALSE), ""))</f>
        <v/>
      </c>
      <c r="R119" s="61"/>
      <c r="S119" s="105" t="str">
        <f>IF(R119="", "", IFERROR(VLOOKUP(R119,Verksamhetsform!A:B,2,FALSE), ""))</f>
        <v/>
      </c>
      <c r="T119" s="61"/>
      <c r="U119" s="61"/>
      <c r="V119" s="105" t="str">
        <f>IF(U119="", "", IFERROR(VLOOKUP(U119,KommunDB!A:B,2,FALSE), ""))</f>
        <v/>
      </c>
      <c r="W119" s="106">
        <f t="shared" si="5"/>
        <v>0</v>
      </c>
      <c r="X119" s="106">
        <f t="shared" si="6"/>
        <v>0</v>
      </c>
      <c r="Y119" s="107" t="str">
        <f t="shared" si="7"/>
        <v/>
      </c>
      <c r="Z119" s="108">
        <f>IF(S119=2,0,IF(ISBLANK(J119),0,VLOOKUP(Y119,DeltagarRapport!A:J,7,FALSE)*100))</f>
        <v>0</v>
      </c>
      <c r="AA119" s="108">
        <f>IF(S119=2,0,IF(ISBLANK(J119),0,VLOOKUP(Y119,DeltagarRapport!A:J,9,FALSE)*100))</f>
        <v>0</v>
      </c>
      <c r="AB119" s="109" t="str" cm="1">
        <f t="array" ref="AB119">IF(S119=1,INDEX(Verksamhetsform!$A$9:$A$10,MIN(ROW(AB119)-ROW($AB$2)+1,2)),"")</f>
        <v/>
      </c>
    </row>
    <row r="120" spans="1:28" x14ac:dyDescent="0.35">
      <c r="A120" s="105">
        <v>119</v>
      </c>
      <c r="B120" s="77"/>
      <c r="C120" s="105" t="str">
        <f>IF(B120&lt;&gt;"", INDEX(DeltagarRapport!$D$2:$D$9, MATCH(B120, DeltagarRapport!$E$2:$E$9, 0)), "")</f>
        <v/>
      </c>
      <c r="D120" s="64"/>
      <c r="E120" s="59"/>
      <c r="F120" s="59"/>
      <c r="G120" s="59"/>
      <c r="H120" s="60"/>
      <c r="I120" s="86"/>
      <c r="J120" s="86"/>
      <c r="K120" s="86"/>
      <c r="L120" s="78"/>
      <c r="M120" s="61"/>
      <c r="N120" s="66"/>
      <c r="O120" s="105" t="str">
        <f t="shared" si="8"/>
        <v/>
      </c>
      <c r="P120" s="105" t="str">
        <f t="shared" si="9"/>
        <v/>
      </c>
      <c r="Q120" s="105" t="str">
        <f>IF(P120="", "", IFERROR(VLOOKUP(P120,Arrtyper!A:B,2,FALSE), ""))</f>
        <v/>
      </c>
      <c r="R120" s="61"/>
      <c r="S120" s="105" t="str">
        <f>IF(R120="", "", IFERROR(VLOOKUP(R120,Verksamhetsform!A:B,2,FALSE), ""))</f>
        <v/>
      </c>
      <c r="T120" s="61"/>
      <c r="U120" s="61"/>
      <c r="V120" s="105" t="str">
        <f>IF(U120="", "", IFERROR(VLOOKUP(U120,KommunDB!A:B,2,FALSE), ""))</f>
        <v/>
      </c>
      <c r="W120" s="106">
        <f t="shared" si="5"/>
        <v>0</v>
      </c>
      <c r="X120" s="106">
        <f t="shared" si="6"/>
        <v>0</v>
      </c>
      <c r="Y120" s="107" t="str">
        <f t="shared" si="7"/>
        <v/>
      </c>
      <c r="Z120" s="108">
        <f>IF(S120=2,0,IF(ISBLANK(J120),0,VLOOKUP(Y120,DeltagarRapport!A:J,7,FALSE)*100))</f>
        <v>0</v>
      </c>
      <c r="AA120" s="108">
        <f>IF(S120=2,0,IF(ISBLANK(J120),0,VLOOKUP(Y120,DeltagarRapport!A:J,9,FALSE)*100))</f>
        <v>0</v>
      </c>
      <c r="AB120" s="109" t="str" cm="1">
        <f t="array" ref="AB120">IF(S120=1,INDEX(Verksamhetsform!$A$9:$A$10,MIN(ROW(AB120)-ROW($AB$2)+1,2)),"")</f>
        <v/>
      </c>
    </row>
    <row r="121" spans="1:28" x14ac:dyDescent="0.35">
      <c r="A121" s="105">
        <v>120</v>
      </c>
      <c r="B121" s="77"/>
      <c r="C121" s="105" t="str">
        <f>IF(B121&lt;&gt;"", INDEX(DeltagarRapport!$D$2:$D$9, MATCH(B121, DeltagarRapport!$E$2:$E$9, 0)), "")</f>
        <v/>
      </c>
      <c r="D121" s="64"/>
      <c r="E121" s="59"/>
      <c r="F121" s="59"/>
      <c r="G121" s="59"/>
      <c r="H121" s="60"/>
      <c r="I121" s="86"/>
      <c r="J121" s="86"/>
      <c r="K121" s="86"/>
      <c r="L121" s="78"/>
      <c r="M121" s="61"/>
      <c r="N121" s="66"/>
      <c r="O121" s="105" t="str">
        <f t="shared" si="8"/>
        <v/>
      </c>
      <c r="P121" s="105" t="str">
        <f t="shared" si="9"/>
        <v/>
      </c>
      <c r="Q121" s="105" t="str">
        <f>IF(P121="", "", IFERROR(VLOOKUP(P121,Arrtyper!A:B,2,FALSE), ""))</f>
        <v/>
      </c>
      <c r="R121" s="61"/>
      <c r="S121" s="105" t="str">
        <f>IF(R121="", "", IFERROR(VLOOKUP(R121,Verksamhetsform!A:B,2,FALSE), ""))</f>
        <v/>
      </c>
      <c r="T121" s="61"/>
      <c r="U121" s="61"/>
      <c r="V121" s="105" t="str">
        <f>IF(U121="", "", IFERROR(VLOOKUP(U121,KommunDB!A:B,2,FALSE), ""))</f>
        <v/>
      </c>
      <c r="W121" s="106">
        <f t="shared" si="5"/>
        <v>0</v>
      </c>
      <c r="X121" s="106">
        <f t="shared" si="6"/>
        <v>0</v>
      </c>
      <c r="Y121" s="107" t="str">
        <f t="shared" si="7"/>
        <v/>
      </c>
      <c r="Z121" s="108">
        <f>IF(S121=2,0,IF(ISBLANK(J121),0,VLOOKUP(Y121,DeltagarRapport!A:J,7,FALSE)*100))</f>
        <v>0</v>
      </c>
      <c r="AA121" s="108">
        <f>IF(S121=2,0,IF(ISBLANK(J121),0,VLOOKUP(Y121,DeltagarRapport!A:J,9,FALSE)*100))</f>
        <v>0</v>
      </c>
      <c r="AB121" s="109" t="str" cm="1">
        <f t="array" ref="AB121">IF(S121=1,INDEX(Verksamhetsform!$A$9:$A$10,MIN(ROW(AB121)-ROW($AB$2)+1,2)),"")</f>
        <v/>
      </c>
    </row>
    <row r="122" spans="1:28" x14ac:dyDescent="0.35">
      <c r="A122" s="105">
        <v>121</v>
      </c>
      <c r="B122" s="77"/>
      <c r="C122" s="105" t="str">
        <f>IF(B122&lt;&gt;"", INDEX(DeltagarRapport!$D$2:$D$9, MATCH(B122, DeltagarRapport!$E$2:$E$9, 0)), "")</f>
        <v/>
      </c>
      <c r="D122" s="64"/>
      <c r="E122" s="59"/>
      <c r="F122" s="59"/>
      <c r="G122" s="59"/>
      <c r="H122" s="60"/>
      <c r="I122" s="86"/>
      <c r="J122" s="86"/>
      <c r="K122" s="86"/>
      <c r="L122" s="78"/>
      <c r="M122" s="61"/>
      <c r="N122" s="66"/>
      <c r="O122" s="105" t="str">
        <f t="shared" si="8"/>
        <v/>
      </c>
      <c r="P122" s="105" t="str">
        <f t="shared" si="9"/>
        <v/>
      </c>
      <c r="Q122" s="105" t="str">
        <f>IF(P122="", "", IFERROR(VLOOKUP(P122,Arrtyper!A:B,2,FALSE), ""))</f>
        <v/>
      </c>
      <c r="R122" s="61"/>
      <c r="S122" s="105" t="str">
        <f>IF(R122="", "", IFERROR(VLOOKUP(R122,Verksamhetsform!A:B,2,FALSE), ""))</f>
        <v/>
      </c>
      <c r="T122" s="61"/>
      <c r="U122" s="61"/>
      <c r="V122" s="105" t="str">
        <f>IF(U122="", "", IFERROR(VLOOKUP(U122,KommunDB!A:B,2,FALSE), ""))</f>
        <v/>
      </c>
      <c r="W122" s="106">
        <f t="shared" si="5"/>
        <v>0</v>
      </c>
      <c r="X122" s="106">
        <f t="shared" si="6"/>
        <v>0</v>
      </c>
      <c r="Y122" s="107" t="str">
        <f t="shared" si="7"/>
        <v/>
      </c>
      <c r="Z122" s="108">
        <f>IF(S122=2,0,IF(ISBLANK(J122),0,VLOOKUP(Y122,DeltagarRapport!A:J,7,FALSE)*100))</f>
        <v>0</v>
      </c>
      <c r="AA122" s="108">
        <f>IF(S122=2,0,IF(ISBLANK(J122),0,VLOOKUP(Y122,DeltagarRapport!A:J,9,FALSE)*100))</f>
        <v>0</v>
      </c>
      <c r="AB122" s="109" t="str" cm="1">
        <f t="array" ref="AB122">IF(S122=1,INDEX(Verksamhetsform!$A$9:$A$10,MIN(ROW(AB122)-ROW($AB$2)+1,2)),"")</f>
        <v/>
      </c>
    </row>
    <row r="123" spans="1:28" x14ac:dyDescent="0.35">
      <c r="A123" s="105">
        <v>122</v>
      </c>
      <c r="B123" s="77"/>
      <c r="C123" s="105" t="str">
        <f>IF(B123&lt;&gt;"", INDEX(DeltagarRapport!$D$2:$D$9, MATCH(B123, DeltagarRapport!$E$2:$E$9, 0)), "")</f>
        <v/>
      </c>
      <c r="D123" s="64"/>
      <c r="E123" s="59"/>
      <c r="F123" s="59"/>
      <c r="G123" s="59"/>
      <c r="H123" s="60"/>
      <c r="I123" s="86"/>
      <c r="J123" s="86"/>
      <c r="K123" s="86"/>
      <c r="L123" s="78"/>
      <c r="M123" s="61"/>
      <c r="N123" s="66"/>
      <c r="O123" s="105" t="str">
        <f t="shared" si="8"/>
        <v/>
      </c>
      <c r="P123" s="105" t="str">
        <f t="shared" si="9"/>
        <v/>
      </c>
      <c r="Q123" s="105" t="str">
        <f>IF(P123="", "", IFERROR(VLOOKUP(P123,Arrtyper!A:B,2,FALSE), ""))</f>
        <v/>
      </c>
      <c r="R123" s="61"/>
      <c r="S123" s="105" t="str">
        <f>IF(R123="", "", IFERROR(VLOOKUP(R123,Verksamhetsform!A:B,2,FALSE), ""))</f>
        <v/>
      </c>
      <c r="T123" s="61"/>
      <c r="U123" s="61"/>
      <c r="V123" s="105" t="str">
        <f>IF(U123="", "", IFERROR(VLOOKUP(U123,KommunDB!A:B,2,FALSE), ""))</f>
        <v/>
      </c>
      <c r="W123" s="106">
        <f t="shared" si="5"/>
        <v>0</v>
      </c>
      <c r="X123" s="106">
        <f t="shared" si="6"/>
        <v>0</v>
      </c>
      <c r="Y123" s="107" t="str">
        <f t="shared" si="7"/>
        <v/>
      </c>
      <c r="Z123" s="108">
        <f>IF(S123=2,0,IF(ISBLANK(J123),0,VLOOKUP(Y123,DeltagarRapport!A:J,7,FALSE)*100))</f>
        <v>0</v>
      </c>
      <c r="AA123" s="108">
        <f>IF(S123=2,0,IF(ISBLANK(J123),0,VLOOKUP(Y123,DeltagarRapport!A:J,9,FALSE)*100))</f>
        <v>0</v>
      </c>
      <c r="AB123" s="109" t="str" cm="1">
        <f t="array" ref="AB123">IF(S123=1,INDEX(Verksamhetsform!$A$9:$A$10,MIN(ROW(AB123)-ROW($AB$2)+1,2)),"")</f>
        <v/>
      </c>
    </row>
    <row r="124" spans="1:28" x14ac:dyDescent="0.35">
      <c r="A124" s="105">
        <v>123</v>
      </c>
      <c r="B124" s="77"/>
      <c r="C124" s="105" t="str">
        <f>IF(B124&lt;&gt;"", INDEX(DeltagarRapport!$D$2:$D$9, MATCH(B124, DeltagarRapport!$E$2:$E$9, 0)), "")</f>
        <v/>
      </c>
      <c r="D124" s="64"/>
      <c r="E124" s="59"/>
      <c r="F124" s="59"/>
      <c r="G124" s="59"/>
      <c r="H124" s="60"/>
      <c r="I124" s="86"/>
      <c r="J124" s="86"/>
      <c r="K124" s="86"/>
      <c r="L124" s="78"/>
      <c r="M124" s="61"/>
      <c r="N124" s="66"/>
      <c r="O124" s="105" t="str">
        <f t="shared" si="8"/>
        <v/>
      </c>
      <c r="P124" s="105" t="str">
        <f t="shared" si="9"/>
        <v/>
      </c>
      <c r="Q124" s="105" t="str">
        <f>IF(P124="", "", IFERROR(VLOOKUP(P124,Arrtyper!A:B,2,FALSE), ""))</f>
        <v/>
      </c>
      <c r="R124" s="61"/>
      <c r="S124" s="105" t="str">
        <f>IF(R124="", "", IFERROR(VLOOKUP(R124,Verksamhetsform!A:B,2,FALSE), ""))</f>
        <v/>
      </c>
      <c r="T124" s="61"/>
      <c r="U124" s="61"/>
      <c r="V124" s="105" t="str">
        <f>IF(U124="", "", IFERROR(VLOOKUP(U124,KommunDB!A:B,2,FALSE), ""))</f>
        <v/>
      </c>
      <c r="W124" s="106">
        <f t="shared" si="5"/>
        <v>0</v>
      </c>
      <c r="X124" s="106">
        <f t="shared" si="6"/>
        <v>0</v>
      </c>
      <c r="Y124" s="107" t="str">
        <f t="shared" si="7"/>
        <v/>
      </c>
      <c r="Z124" s="108">
        <f>IF(S124=2,0,IF(ISBLANK(J124),0,VLOOKUP(Y124,DeltagarRapport!A:J,7,FALSE)*100))</f>
        <v>0</v>
      </c>
      <c r="AA124" s="108">
        <f>IF(S124=2,0,IF(ISBLANK(J124),0,VLOOKUP(Y124,DeltagarRapport!A:J,9,FALSE)*100))</f>
        <v>0</v>
      </c>
      <c r="AB124" s="109" t="str" cm="1">
        <f t="array" ref="AB124">IF(S124=1,INDEX(Verksamhetsform!$A$9:$A$10,MIN(ROW(AB124)-ROW($AB$2)+1,2)),"")</f>
        <v/>
      </c>
    </row>
    <row r="125" spans="1:28" x14ac:dyDescent="0.35">
      <c r="A125" s="105">
        <v>124</v>
      </c>
      <c r="B125" s="77"/>
      <c r="C125" s="105" t="str">
        <f>IF(B125&lt;&gt;"", INDEX(DeltagarRapport!$D$2:$D$9, MATCH(B125, DeltagarRapport!$E$2:$E$9, 0)), "")</f>
        <v/>
      </c>
      <c r="D125" s="64"/>
      <c r="E125" s="59"/>
      <c r="F125" s="59"/>
      <c r="G125" s="59"/>
      <c r="H125" s="60"/>
      <c r="I125" s="86"/>
      <c r="J125" s="86"/>
      <c r="K125" s="86"/>
      <c r="L125" s="78"/>
      <c r="M125" s="61"/>
      <c r="N125" s="66"/>
      <c r="O125" s="105" t="str">
        <f t="shared" si="8"/>
        <v/>
      </c>
      <c r="P125" s="105" t="str">
        <f t="shared" si="9"/>
        <v/>
      </c>
      <c r="Q125" s="105" t="str">
        <f>IF(P125="", "", IFERROR(VLOOKUP(P125,Arrtyper!A:B,2,FALSE), ""))</f>
        <v/>
      </c>
      <c r="R125" s="61"/>
      <c r="S125" s="105" t="str">
        <f>IF(R125="", "", IFERROR(VLOOKUP(R125,Verksamhetsform!A:B,2,FALSE), ""))</f>
        <v/>
      </c>
      <c r="T125" s="61"/>
      <c r="U125" s="61"/>
      <c r="V125" s="105" t="str">
        <f>IF(U125="", "", IFERROR(VLOOKUP(U125,KommunDB!A:B,2,FALSE), ""))</f>
        <v/>
      </c>
      <c r="W125" s="106">
        <f t="shared" si="5"/>
        <v>0</v>
      </c>
      <c r="X125" s="106">
        <f t="shared" si="6"/>
        <v>0</v>
      </c>
      <c r="Y125" s="107" t="str">
        <f t="shared" si="7"/>
        <v/>
      </c>
      <c r="Z125" s="108">
        <f>IF(S125=2,0,IF(ISBLANK(J125),0,VLOOKUP(Y125,DeltagarRapport!A:J,7,FALSE)*100))</f>
        <v>0</v>
      </c>
      <c r="AA125" s="108">
        <f>IF(S125=2,0,IF(ISBLANK(J125),0,VLOOKUP(Y125,DeltagarRapport!A:J,9,FALSE)*100))</f>
        <v>0</v>
      </c>
      <c r="AB125" s="109" t="str" cm="1">
        <f t="array" ref="AB125">IF(S125=1,INDEX(Verksamhetsform!$A$9:$A$10,MIN(ROW(AB125)-ROW($AB$2)+1,2)),"")</f>
        <v/>
      </c>
    </row>
    <row r="126" spans="1:28" x14ac:dyDescent="0.35">
      <c r="A126" s="105">
        <v>125</v>
      </c>
      <c r="B126" s="77"/>
      <c r="C126" s="105" t="str">
        <f>IF(B126&lt;&gt;"", INDEX(DeltagarRapport!$D$2:$D$9, MATCH(B126, DeltagarRapport!$E$2:$E$9, 0)), "")</f>
        <v/>
      </c>
      <c r="D126" s="64"/>
      <c r="E126" s="59"/>
      <c r="F126" s="59"/>
      <c r="G126" s="59"/>
      <c r="H126" s="60"/>
      <c r="I126" s="86"/>
      <c r="J126" s="86"/>
      <c r="K126" s="86"/>
      <c r="L126" s="78"/>
      <c r="M126" s="61"/>
      <c r="N126" s="66"/>
      <c r="O126" s="105" t="str">
        <f t="shared" si="8"/>
        <v/>
      </c>
      <c r="P126" s="105" t="str">
        <f t="shared" si="9"/>
        <v/>
      </c>
      <c r="Q126" s="105" t="str">
        <f>IF(P126="", "", IFERROR(VLOOKUP(P126,Arrtyper!A:B,2,FALSE), ""))</f>
        <v/>
      </c>
      <c r="R126" s="61"/>
      <c r="S126" s="105" t="str">
        <f>IF(R126="", "", IFERROR(VLOOKUP(R126,Verksamhetsform!A:B,2,FALSE), ""))</f>
        <v/>
      </c>
      <c r="T126" s="61"/>
      <c r="U126" s="61"/>
      <c r="V126" s="105" t="str">
        <f>IF(U126="", "", IFERROR(VLOOKUP(U126,KommunDB!A:B,2,FALSE), ""))</f>
        <v/>
      </c>
      <c r="W126" s="106">
        <f t="shared" si="5"/>
        <v>0</v>
      </c>
      <c r="X126" s="106">
        <f t="shared" si="6"/>
        <v>0</v>
      </c>
      <c r="Y126" s="107" t="str">
        <f t="shared" si="7"/>
        <v/>
      </c>
      <c r="Z126" s="108">
        <f>IF(S126=2,0,IF(ISBLANK(J126),0,VLOOKUP(Y126,DeltagarRapport!A:J,7,FALSE)*100))</f>
        <v>0</v>
      </c>
      <c r="AA126" s="108">
        <f>IF(S126=2,0,IF(ISBLANK(J126),0,VLOOKUP(Y126,DeltagarRapport!A:J,9,FALSE)*100))</f>
        <v>0</v>
      </c>
      <c r="AB126" s="109" t="str" cm="1">
        <f t="array" ref="AB126">IF(S126=1,INDEX(Verksamhetsform!$A$9:$A$10,MIN(ROW(AB126)-ROW($AB$2)+1,2)),"")</f>
        <v/>
      </c>
    </row>
    <row r="127" spans="1:28" x14ac:dyDescent="0.35">
      <c r="A127" s="105">
        <v>126</v>
      </c>
      <c r="B127" s="77"/>
      <c r="C127" s="105" t="str">
        <f>IF(B127&lt;&gt;"", INDEX(DeltagarRapport!$D$2:$D$9, MATCH(B127, DeltagarRapport!$E$2:$E$9, 0)), "")</f>
        <v/>
      </c>
      <c r="D127" s="64"/>
      <c r="E127" s="59"/>
      <c r="F127" s="59"/>
      <c r="G127" s="59"/>
      <c r="H127" s="60"/>
      <c r="I127" s="86"/>
      <c r="J127" s="86"/>
      <c r="K127" s="86"/>
      <c r="L127" s="78"/>
      <c r="M127" s="61"/>
      <c r="N127" s="66"/>
      <c r="O127" s="105" t="str">
        <f t="shared" si="8"/>
        <v/>
      </c>
      <c r="P127" s="105" t="str">
        <f t="shared" si="9"/>
        <v/>
      </c>
      <c r="Q127" s="105" t="str">
        <f>IF(P127="", "", IFERROR(VLOOKUP(P127,Arrtyper!A:B,2,FALSE), ""))</f>
        <v/>
      </c>
      <c r="R127" s="61"/>
      <c r="S127" s="105" t="str">
        <f>IF(R127="", "", IFERROR(VLOOKUP(R127,Verksamhetsform!A:B,2,FALSE), ""))</f>
        <v/>
      </c>
      <c r="T127" s="61"/>
      <c r="U127" s="61"/>
      <c r="V127" s="105" t="str">
        <f>IF(U127="", "", IFERROR(VLOOKUP(U127,KommunDB!A:B,2,FALSE), ""))</f>
        <v/>
      </c>
      <c r="W127" s="106">
        <f t="shared" si="5"/>
        <v>0</v>
      </c>
      <c r="X127" s="106">
        <f t="shared" si="6"/>
        <v>0</v>
      </c>
      <c r="Y127" s="107" t="str">
        <f t="shared" si="7"/>
        <v/>
      </c>
      <c r="Z127" s="108">
        <f>IF(S127=2,0,IF(ISBLANK(J127),0,VLOOKUP(Y127,DeltagarRapport!A:J,7,FALSE)*100))</f>
        <v>0</v>
      </c>
      <c r="AA127" s="108">
        <f>IF(S127=2,0,IF(ISBLANK(J127),0,VLOOKUP(Y127,DeltagarRapport!A:J,9,FALSE)*100))</f>
        <v>0</v>
      </c>
      <c r="AB127" s="109" t="str" cm="1">
        <f t="array" ref="AB127">IF(S127=1,INDEX(Verksamhetsform!$A$9:$A$10,MIN(ROW(AB127)-ROW($AB$2)+1,2)),"")</f>
        <v/>
      </c>
    </row>
    <row r="128" spans="1:28" x14ac:dyDescent="0.35">
      <c r="A128" s="105">
        <v>127</v>
      </c>
      <c r="B128" s="77"/>
      <c r="C128" s="105" t="str">
        <f>IF(B128&lt;&gt;"", INDEX(DeltagarRapport!$D$2:$D$9, MATCH(B128, DeltagarRapport!$E$2:$E$9, 0)), "")</f>
        <v/>
      </c>
      <c r="D128" s="64"/>
      <c r="E128" s="59"/>
      <c r="F128" s="59"/>
      <c r="G128" s="59"/>
      <c r="H128" s="60"/>
      <c r="I128" s="86"/>
      <c r="J128" s="86"/>
      <c r="K128" s="86"/>
      <c r="L128" s="78"/>
      <c r="M128" s="61"/>
      <c r="N128" s="66"/>
      <c r="O128" s="105" t="str">
        <f t="shared" si="8"/>
        <v/>
      </c>
      <c r="P128" s="105" t="str">
        <f t="shared" si="9"/>
        <v/>
      </c>
      <c r="Q128" s="105" t="str">
        <f>IF(P128="", "", IFERROR(VLOOKUP(P128,Arrtyper!A:B,2,FALSE), ""))</f>
        <v/>
      </c>
      <c r="R128" s="61"/>
      <c r="S128" s="105" t="str">
        <f>IF(R128="", "", IFERROR(VLOOKUP(R128,Verksamhetsform!A:B,2,FALSE), ""))</f>
        <v/>
      </c>
      <c r="T128" s="61"/>
      <c r="U128" s="61"/>
      <c r="V128" s="105" t="str">
        <f>IF(U128="", "", IFERROR(VLOOKUP(U128,KommunDB!A:B,2,FALSE), ""))</f>
        <v/>
      </c>
      <c r="W128" s="106">
        <f t="shared" si="5"/>
        <v>0</v>
      </c>
      <c r="X128" s="106">
        <f t="shared" si="6"/>
        <v>0</v>
      </c>
      <c r="Y128" s="107" t="str">
        <f t="shared" si="7"/>
        <v/>
      </c>
      <c r="Z128" s="108">
        <f>IF(S128=2,0,IF(ISBLANK(J128),0,VLOOKUP(Y128,DeltagarRapport!A:J,7,FALSE)*100))</f>
        <v>0</v>
      </c>
      <c r="AA128" s="108">
        <f>IF(S128=2,0,IF(ISBLANK(J128),0,VLOOKUP(Y128,DeltagarRapport!A:J,9,FALSE)*100))</f>
        <v>0</v>
      </c>
      <c r="AB128" s="109" t="str" cm="1">
        <f t="array" ref="AB128">IF(S128=1,INDEX(Verksamhetsform!$A$9:$A$10,MIN(ROW(AB128)-ROW($AB$2)+1,2)),"")</f>
        <v/>
      </c>
    </row>
    <row r="129" spans="1:28" x14ac:dyDescent="0.35">
      <c r="A129" s="105">
        <v>128</v>
      </c>
      <c r="B129" s="77"/>
      <c r="C129" s="105" t="str">
        <f>IF(B129&lt;&gt;"", INDEX(DeltagarRapport!$D$2:$D$9, MATCH(B129, DeltagarRapport!$E$2:$E$9, 0)), "")</f>
        <v/>
      </c>
      <c r="D129" s="64"/>
      <c r="E129" s="59"/>
      <c r="F129" s="59"/>
      <c r="G129" s="59"/>
      <c r="H129" s="60"/>
      <c r="I129" s="86"/>
      <c r="J129" s="86"/>
      <c r="K129" s="86"/>
      <c r="L129" s="78"/>
      <c r="M129" s="61"/>
      <c r="N129" s="66"/>
      <c r="O129" s="105" t="str">
        <f t="shared" si="8"/>
        <v/>
      </c>
      <c r="P129" s="105" t="str">
        <f t="shared" si="9"/>
        <v/>
      </c>
      <c r="Q129" s="105" t="str">
        <f>IF(P129="", "", IFERROR(VLOOKUP(P129,Arrtyper!A:B,2,FALSE), ""))</f>
        <v/>
      </c>
      <c r="R129" s="61"/>
      <c r="S129" s="105" t="str">
        <f>IF(R129="", "", IFERROR(VLOOKUP(R129,Verksamhetsform!A:B,2,FALSE), ""))</f>
        <v/>
      </c>
      <c r="T129" s="61"/>
      <c r="U129" s="61"/>
      <c r="V129" s="105" t="str">
        <f>IF(U129="", "", IFERROR(VLOOKUP(U129,KommunDB!A:B,2,FALSE), ""))</f>
        <v/>
      </c>
      <c r="W129" s="106">
        <f t="shared" si="5"/>
        <v>0</v>
      </c>
      <c r="X129" s="106">
        <f t="shared" si="6"/>
        <v>0</v>
      </c>
      <c r="Y129" s="107" t="str">
        <f t="shared" si="7"/>
        <v/>
      </c>
      <c r="Z129" s="108">
        <f>IF(S129=2,0,IF(ISBLANK(J129),0,VLOOKUP(Y129,DeltagarRapport!A:J,7,FALSE)*100))</f>
        <v>0</v>
      </c>
      <c r="AA129" s="108">
        <f>IF(S129=2,0,IF(ISBLANK(J129),0,VLOOKUP(Y129,DeltagarRapport!A:J,9,FALSE)*100))</f>
        <v>0</v>
      </c>
      <c r="AB129" s="109" t="str" cm="1">
        <f t="array" ref="AB129">IF(S129=1,INDEX(Verksamhetsform!$A$9:$A$10,MIN(ROW(AB129)-ROW($AB$2)+1,2)),"")</f>
        <v/>
      </c>
    </row>
    <row r="130" spans="1:28" x14ac:dyDescent="0.35">
      <c r="A130" s="105">
        <v>129</v>
      </c>
      <c r="B130" s="77"/>
      <c r="C130" s="105" t="str">
        <f>IF(B130&lt;&gt;"", INDEX(DeltagarRapport!$D$2:$D$9, MATCH(B130, DeltagarRapport!$E$2:$E$9, 0)), "")</f>
        <v/>
      </c>
      <c r="D130" s="64"/>
      <c r="E130" s="59"/>
      <c r="F130" s="59"/>
      <c r="G130" s="59"/>
      <c r="H130" s="60"/>
      <c r="I130" s="86"/>
      <c r="J130" s="86"/>
      <c r="K130" s="86"/>
      <c r="L130" s="78"/>
      <c r="M130" s="61"/>
      <c r="N130" s="66"/>
      <c r="O130" s="105" t="str">
        <f t="shared" si="8"/>
        <v/>
      </c>
      <c r="P130" s="105" t="str">
        <f t="shared" si="9"/>
        <v/>
      </c>
      <c r="Q130" s="105" t="str">
        <f>IF(P130="", "", IFERROR(VLOOKUP(P130,Arrtyper!A:B,2,FALSE), ""))</f>
        <v/>
      </c>
      <c r="R130" s="61"/>
      <c r="S130" s="105" t="str">
        <f>IF(R130="", "", IFERROR(VLOOKUP(R130,Verksamhetsform!A:B,2,FALSE), ""))</f>
        <v/>
      </c>
      <c r="T130" s="61"/>
      <c r="U130" s="61"/>
      <c r="V130" s="105" t="str">
        <f>IF(U130="", "", IFERROR(VLOOKUP(U130,KommunDB!A:B,2,FALSE), ""))</f>
        <v/>
      </c>
      <c r="W130" s="106">
        <f t="shared" ref="W130:W193" si="10">ROUND(Z130*J130/100,0)</f>
        <v>0</v>
      </c>
      <c r="X130" s="106">
        <f t="shared" ref="X130:X193" si="11">ROUND(J130*AA130/100,0)</f>
        <v>0</v>
      </c>
      <c r="Y130" s="107" t="str">
        <f t="shared" ref="Y130:Y193" si="12">CONCATENATE(M130,Q130,C130,S130)</f>
        <v/>
      </c>
      <c r="Z130" s="108">
        <f>IF(S130=2,0,IF(ISBLANK(J130),0,VLOOKUP(Y130,DeltagarRapport!A:J,7,FALSE)*100))</f>
        <v>0</v>
      </c>
      <c r="AA130" s="108">
        <f>IF(S130=2,0,IF(ISBLANK(J130),0,VLOOKUP(Y130,DeltagarRapport!A:J,9,FALSE)*100))</f>
        <v>0</v>
      </c>
      <c r="AB130" s="109" t="str" cm="1">
        <f t="array" ref="AB130">IF(S130=1,INDEX(Verksamhetsform!$A$9:$A$10,MIN(ROW(AB130)-ROW($AB$2)+1,2)),"")</f>
        <v/>
      </c>
    </row>
    <row r="131" spans="1:28" x14ac:dyDescent="0.35">
      <c r="A131" s="105">
        <v>130</v>
      </c>
      <c r="B131" s="77"/>
      <c r="C131" s="105" t="str">
        <f>IF(B131&lt;&gt;"", INDEX(DeltagarRapport!$D$2:$D$9, MATCH(B131, DeltagarRapport!$E$2:$E$9, 0)), "")</f>
        <v/>
      </c>
      <c r="D131" s="64"/>
      <c r="E131" s="59"/>
      <c r="F131" s="59"/>
      <c r="G131" s="59"/>
      <c r="H131" s="60"/>
      <c r="I131" s="86"/>
      <c r="J131" s="86"/>
      <c r="K131" s="86"/>
      <c r="L131" s="78"/>
      <c r="M131" s="61"/>
      <c r="N131" s="66"/>
      <c r="O131" s="105" t="str">
        <f t="shared" si="8"/>
        <v/>
      </c>
      <c r="P131" s="105" t="str">
        <f t="shared" si="9"/>
        <v/>
      </c>
      <c r="Q131" s="105" t="str">
        <f>IF(P131="", "", IFERROR(VLOOKUP(P131,Arrtyper!A:B,2,FALSE), ""))</f>
        <v/>
      </c>
      <c r="R131" s="61"/>
      <c r="S131" s="105" t="str">
        <f>IF(R131="", "", IFERROR(VLOOKUP(R131,Verksamhetsform!A:B,2,FALSE), ""))</f>
        <v/>
      </c>
      <c r="T131" s="61"/>
      <c r="U131" s="61"/>
      <c r="V131" s="105" t="str">
        <f>IF(U131="", "", IFERROR(VLOOKUP(U131,KommunDB!A:B,2,FALSE), ""))</f>
        <v/>
      </c>
      <c r="W131" s="106">
        <f t="shared" si="10"/>
        <v>0</v>
      </c>
      <c r="X131" s="106">
        <f t="shared" si="11"/>
        <v>0</v>
      </c>
      <c r="Y131" s="107" t="str">
        <f t="shared" si="12"/>
        <v/>
      </c>
      <c r="Z131" s="108">
        <f>IF(S131=2,0,IF(ISBLANK(J131),0,VLOOKUP(Y131,DeltagarRapport!A:J,7,FALSE)*100))</f>
        <v>0</v>
      </c>
      <c r="AA131" s="108">
        <f>IF(S131=2,0,IF(ISBLANK(J131),0,VLOOKUP(Y131,DeltagarRapport!A:J,9,FALSE)*100))</f>
        <v>0</v>
      </c>
      <c r="AB131" s="109" t="str" cm="1">
        <f t="array" ref="AB131">IF(S131=1,INDEX(Verksamhetsform!$A$9:$A$10,MIN(ROW(AB131)-ROW($AB$2)+1,2)),"")</f>
        <v/>
      </c>
    </row>
    <row r="132" spans="1:28" x14ac:dyDescent="0.35">
      <c r="A132" s="105">
        <v>131</v>
      </c>
      <c r="B132" s="77"/>
      <c r="C132" s="105" t="str">
        <f>IF(B132&lt;&gt;"", INDEX(DeltagarRapport!$D$2:$D$9, MATCH(B132, DeltagarRapport!$E$2:$E$9, 0)), "")</f>
        <v/>
      </c>
      <c r="D132" s="64"/>
      <c r="E132" s="59"/>
      <c r="F132" s="59"/>
      <c r="G132" s="59"/>
      <c r="H132" s="60"/>
      <c r="I132" s="86"/>
      <c r="J132" s="86"/>
      <c r="K132" s="86"/>
      <c r="L132" s="78"/>
      <c r="M132" s="61"/>
      <c r="N132" s="66"/>
      <c r="O132" s="105" t="str">
        <f t="shared" ref="O132:O195" si="13">IF(N132&lt;&gt;"","Reducering","")</f>
        <v/>
      </c>
      <c r="P132" s="105" t="str">
        <f t="shared" ref="P132:P195" si="14">IF(N132&lt;&gt;"","Folkbildning","")</f>
        <v/>
      </c>
      <c r="Q132" s="105" t="str">
        <f>IF(P132="", "", IFERROR(VLOOKUP(P132,Arrtyper!A:B,2,FALSE), ""))</f>
        <v/>
      </c>
      <c r="R132" s="61"/>
      <c r="S132" s="105" t="str">
        <f>IF(R132="", "", IFERROR(VLOOKUP(R132,Verksamhetsform!A:B,2,FALSE), ""))</f>
        <v/>
      </c>
      <c r="T132" s="61"/>
      <c r="U132" s="61"/>
      <c r="V132" s="105" t="str">
        <f>IF(U132="", "", IFERROR(VLOOKUP(U132,KommunDB!A:B,2,FALSE), ""))</f>
        <v/>
      </c>
      <c r="W132" s="106">
        <f t="shared" si="10"/>
        <v>0</v>
      </c>
      <c r="X132" s="106">
        <f t="shared" si="11"/>
        <v>0</v>
      </c>
      <c r="Y132" s="107" t="str">
        <f t="shared" si="12"/>
        <v/>
      </c>
      <c r="Z132" s="108">
        <f>IF(S132=2,0,IF(ISBLANK(J132),0,VLOOKUP(Y132,DeltagarRapport!A:J,7,FALSE)*100))</f>
        <v>0</v>
      </c>
      <c r="AA132" s="108">
        <f>IF(S132=2,0,IF(ISBLANK(J132),0,VLOOKUP(Y132,DeltagarRapport!A:J,9,FALSE)*100))</f>
        <v>0</v>
      </c>
      <c r="AB132" s="109" t="str" cm="1">
        <f t="array" ref="AB132">IF(S132=1,INDEX(Verksamhetsform!$A$9:$A$10,MIN(ROW(AB132)-ROW($AB$2)+1,2)),"")</f>
        <v/>
      </c>
    </row>
    <row r="133" spans="1:28" x14ac:dyDescent="0.35">
      <c r="A133" s="105">
        <v>132</v>
      </c>
      <c r="B133" s="77"/>
      <c r="C133" s="105" t="str">
        <f>IF(B133&lt;&gt;"", INDEX(DeltagarRapport!$D$2:$D$9, MATCH(B133, DeltagarRapport!$E$2:$E$9, 0)), "")</f>
        <v/>
      </c>
      <c r="D133" s="64"/>
      <c r="E133" s="59"/>
      <c r="F133" s="59"/>
      <c r="G133" s="59"/>
      <c r="H133" s="60"/>
      <c r="I133" s="86"/>
      <c r="J133" s="86"/>
      <c r="K133" s="86"/>
      <c r="L133" s="78"/>
      <c r="M133" s="61"/>
      <c r="N133" s="66"/>
      <c r="O133" s="105" t="str">
        <f t="shared" si="13"/>
        <v/>
      </c>
      <c r="P133" s="105" t="str">
        <f t="shared" si="14"/>
        <v/>
      </c>
      <c r="Q133" s="105" t="str">
        <f>IF(P133="", "", IFERROR(VLOOKUP(P133,Arrtyper!A:B,2,FALSE), ""))</f>
        <v/>
      </c>
      <c r="R133" s="61"/>
      <c r="S133" s="105" t="str">
        <f>IF(R133="", "", IFERROR(VLOOKUP(R133,Verksamhetsform!A:B,2,FALSE), ""))</f>
        <v/>
      </c>
      <c r="T133" s="61"/>
      <c r="U133" s="61"/>
      <c r="V133" s="105" t="str">
        <f>IF(U133="", "", IFERROR(VLOOKUP(U133,KommunDB!A:B,2,FALSE), ""))</f>
        <v/>
      </c>
      <c r="W133" s="106">
        <f t="shared" si="10"/>
        <v>0</v>
      </c>
      <c r="X133" s="106">
        <f t="shared" si="11"/>
        <v>0</v>
      </c>
      <c r="Y133" s="107" t="str">
        <f t="shared" si="12"/>
        <v/>
      </c>
      <c r="Z133" s="108">
        <f>IF(S133=2,0,IF(ISBLANK(J133),0,VLOOKUP(Y133,DeltagarRapport!A:J,7,FALSE)*100))</f>
        <v>0</v>
      </c>
      <c r="AA133" s="108">
        <f>IF(S133=2,0,IF(ISBLANK(J133),0,VLOOKUP(Y133,DeltagarRapport!A:J,9,FALSE)*100))</f>
        <v>0</v>
      </c>
      <c r="AB133" s="109" t="str" cm="1">
        <f t="array" ref="AB133">IF(S133=1,INDEX(Verksamhetsform!$A$9:$A$10,MIN(ROW(AB133)-ROW($AB$2)+1,2)),"")</f>
        <v/>
      </c>
    </row>
    <row r="134" spans="1:28" x14ac:dyDescent="0.35">
      <c r="A134" s="105">
        <v>133</v>
      </c>
      <c r="B134" s="77"/>
      <c r="C134" s="105" t="str">
        <f>IF(B134&lt;&gt;"", INDEX(DeltagarRapport!$D$2:$D$9, MATCH(B134, DeltagarRapport!$E$2:$E$9, 0)), "")</f>
        <v/>
      </c>
      <c r="D134" s="64"/>
      <c r="E134" s="59"/>
      <c r="F134" s="59"/>
      <c r="G134" s="59"/>
      <c r="H134" s="60"/>
      <c r="I134" s="86"/>
      <c r="J134" s="86"/>
      <c r="K134" s="86"/>
      <c r="L134" s="78"/>
      <c r="M134" s="61"/>
      <c r="N134" s="66"/>
      <c r="O134" s="105" t="str">
        <f t="shared" si="13"/>
        <v/>
      </c>
      <c r="P134" s="105" t="str">
        <f t="shared" si="14"/>
        <v/>
      </c>
      <c r="Q134" s="105" t="str">
        <f>IF(P134="", "", IFERROR(VLOOKUP(P134,Arrtyper!A:B,2,FALSE), ""))</f>
        <v/>
      </c>
      <c r="R134" s="61"/>
      <c r="S134" s="105" t="str">
        <f>IF(R134="", "", IFERROR(VLOOKUP(R134,Verksamhetsform!A:B,2,FALSE), ""))</f>
        <v/>
      </c>
      <c r="T134" s="61"/>
      <c r="U134" s="61"/>
      <c r="V134" s="105" t="str">
        <f>IF(U134="", "", IFERROR(VLOOKUP(U134,KommunDB!A:B,2,FALSE), ""))</f>
        <v/>
      </c>
      <c r="W134" s="106">
        <f t="shared" si="10"/>
        <v>0</v>
      </c>
      <c r="X134" s="106">
        <f t="shared" si="11"/>
        <v>0</v>
      </c>
      <c r="Y134" s="107" t="str">
        <f t="shared" si="12"/>
        <v/>
      </c>
      <c r="Z134" s="108">
        <f>IF(S134=2,0,IF(ISBLANK(J134),0,VLOOKUP(Y134,DeltagarRapport!A:J,7,FALSE)*100))</f>
        <v>0</v>
      </c>
      <c r="AA134" s="108">
        <f>IF(S134=2,0,IF(ISBLANK(J134),0,VLOOKUP(Y134,DeltagarRapport!A:J,9,FALSE)*100))</f>
        <v>0</v>
      </c>
      <c r="AB134" s="109" t="str" cm="1">
        <f t="array" ref="AB134">IF(S134=1,INDEX(Verksamhetsform!$A$9:$A$10,MIN(ROW(AB134)-ROW($AB$2)+1,2)),"")</f>
        <v/>
      </c>
    </row>
    <row r="135" spans="1:28" x14ac:dyDescent="0.35">
      <c r="A135" s="105">
        <v>134</v>
      </c>
      <c r="B135" s="77"/>
      <c r="C135" s="105" t="str">
        <f>IF(B135&lt;&gt;"", INDEX(DeltagarRapport!$D$2:$D$9, MATCH(B135, DeltagarRapport!$E$2:$E$9, 0)), "")</f>
        <v/>
      </c>
      <c r="D135" s="64"/>
      <c r="E135" s="59"/>
      <c r="F135" s="59"/>
      <c r="G135" s="59"/>
      <c r="H135" s="60"/>
      <c r="I135" s="86"/>
      <c r="J135" s="86"/>
      <c r="K135" s="86"/>
      <c r="L135" s="78"/>
      <c r="M135" s="61"/>
      <c r="N135" s="66"/>
      <c r="O135" s="105" t="str">
        <f t="shared" si="13"/>
        <v/>
      </c>
      <c r="P135" s="105" t="str">
        <f t="shared" si="14"/>
        <v/>
      </c>
      <c r="Q135" s="105" t="str">
        <f>IF(P135="", "", IFERROR(VLOOKUP(P135,Arrtyper!A:B,2,FALSE), ""))</f>
        <v/>
      </c>
      <c r="R135" s="61"/>
      <c r="S135" s="105" t="str">
        <f>IF(R135="", "", IFERROR(VLOOKUP(R135,Verksamhetsform!A:B,2,FALSE), ""))</f>
        <v/>
      </c>
      <c r="T135" s="61"/>
      <c r="U135" s="61"/>
      <c r="V135" s="105" t="str">
        <f>IF(U135="", "", IFERROR(VLOOKUP(U135,KommunDB!A:B,2,FALSE), ""))</f>
        <v/>
      </c>
      <c r="W135" s="106">
        <f t="shared" si="10"/>
        <v>0</v>
      </c>
      <c r="X135" s="106">
        <f t="shared" si="11"/>
        <v>0</v>
      </c>
      <c r="Y135" s="107" t="str">
        <f t="shared" si="12"/>
        <v/>
      </c>
      <c r="Z135" s="108">
        <f>IF(S135=2,0,IF(ISBLANK(J135),0,VLOOKUP(Y135,DeltagarRapport!A:J,7,FALSE)*100))</f>
        <v>0</v>
      </c>
      <c r="AA135" s="108">
        <f>IF(S135=2,0,IF(ISBLANK(J135),0,VLOOKUP(Y135,DeltagarRapport!A:J,9,FALSE)*100))</f>
        <v>0</v>
      </c>
      <c r="AB135" s="109" t="str" cm="1">
        <f t="array" ref="AB135">IF(S135=1,INDEX(Verksamhetsform!$A$9:$A$10,MIN(ROW(AB135)-ROW($AB$2)+1,2)),"")</f>
        <v/>
      </c>
    </row>
    <row r="136" spans="1:28" x14ac:dyDescent="0.35">
      <c r="A136" s="105">
        <v>135</v>
      </c>
      <c r="B136" s="77"/>
      <c r="C136" s="105" t="str">
        <f>IF(B136&lt;&gt;"", INDEX(DeltagarRapport!$D$2:$D$9, MATCH(B136, DeltagarRapport!$E$2:$E$9, 0)), "")</f>
        <v/>
      </c>
      <c r="D136" s="64"/>
      <c r="E136" s="59"/>
      <c r="F136" s="59"/>
      <c r="G136" s="59"/>
      <c r="H136" s="60"/>
      <c r="I136" s="86"/>
      <c r="J136" s="86"/>
      <c r="K136" s="86"/>
      <c r="L136" s="78"/>
      <c r="M136" s="61"/>
      <c r="N136" s="66"/>
      <c r="O136" s="105" t="str">
        <f t="shared" si="13"/>
        <v/>
      </c>
      <c r="P136" s="105" t="str">
        <f t="shared" si="14"/>
        <v/>
      </c>
      <c r="Q136" s="105" t="str">
        <f>IF(P136="", "", IFERROR(VLOOKUP(P136,Arrtyper!A:B,2,FALSE), ""))</f>
        <v/>
      </c>
      <c r="R136" s="61"/>
      <c r="S136" s="105" t="str">
        <f>IF(R136="", "", IFERROR(VLOOKUP(R136,Verksamhetsform!A:B,2,FALSE), ""))</f>
        <v/>
      </c>
      <c r="T136" s="61"/>
      <c r="U136" s="61"/>
      <c r="V136" s="105" t="str">
        <f>IF(U136="", "", IFERROR(VLOOKUP(U136,KommunDB!A:B,2,FALSE), ""))</f>
        <v/>
      </c>
      <c r="W136" s="106">
        <f t="shared" si="10"/>
        <v>0</v>
      </c>
      <c r="X136" s="106">
        <f t="shared" si="11"/>
        <v>0</v>
      </c>
      <c r="Y136" s="107" t="str">
        <f t="shared" si="12"/>
        <v/>
      </c>
      <c r="Z136" s="108">
        <f>IF(S136=2,0,IF(ISBLANK(J136),0,VLOOKUP(Y136,DeltagarRapport!A:J,7,FALSE)*100))</f>
        <v>0</v>
      </c>
      <c r="AA136" s="108">
        <f>IF(S136=2,0,IF(ISBLANK(J136),0,VLOOKUP(Y136,DeltagarRapport!A:J,9,FALSE)*100))</f>
        <v>0</v>
      </c>
      <c r="AB136" s="109" t="str" cm="1">
        <f t="array" ref="AB136">IF(S136=1,INDEX(Verksamhetsform!$A$9:$A$10,MIN(ROW(AB136)-ROW($AB$2)+1,2)),"")</f>
        <v/>
      </c>
    </row>
    <row r="137" spans="1:28" x14ac:dyDescent="0.35">
      <c r="A137" s="105">
        <v>136</v>
      </c>
      <c r="B137" s="77"/>
      <c r="C137" s="105" t="str">
        <f>IF(B137&lt;&gt;"", INDEX(DeltagarRapport!$D$2:$D$9, MATCH(B137, DeltagarRapport!$E$2:$E$9, 0)), "")</f>
        <v/>
      </c>
      <c r="D137" s="64"/>
      <c r="E137" s="59"/>
      <c r="F137" s="59"/>
      <c r="G137" s="59"/>
      <c r="H137" s="60"/>
      <c r="I137" s="86"/>
      <c r="J137" s="86"/>
      <c r="K137" s="86"/>
      <c r="L137" s="78"/>
      <c r="M137" s="61"/>
      <c r="N137" s="66"/>
      <c r="O137" s="105" t="str">
        <f t="shared" si="13"/>
        <v/>
      </c>
      <c r="P137" s="105" t="str">
        <f t="shared" si="14"/>
        <v/>
      </c>
      <c r="Q137" s="105" t="str">
        <f>IF(P137="", "", IFERROR(VLOOKUP(P137,Arrtyper!A:B,2,FALSE), ""))</f>
        <v/>
      </c>
      <c r="R137" s="61"/>
      <c r="S137" s="105" t="str">
        <f>IF(R137="", "", IFERROR(VLOOKUP(R137,Verksamhetsform!A:B,2,FALSE), ""))</f>
        <v/>
      </c>
      <c r="T137" s="61"/>
      <c r="U137" s="61"/>
      <c r="V137" s="105" t="str">
        <f>IF(U137="", "", IFERROR(VLOOKUP(U137,KommunDB!A:B,2,FALSE), ""))</f>
        <v/>
      </c>
      <c r="W137" s="106">
        <f t="shared" si="10"/>
        <v>0</v>
      </c>
      <c r="X137" s="106">
        <f t="shared" si="11"/>
        <v>0</v>
      </c>
      <c r="Y137" s="107" t="str">
        <f t="shared" si="12"/>
        <v/>
      </c>
      <c r="Z137" s="108">
        <f>IF(S137=2,0,IF(ISBLANK(J137),0,VLOOKUP(Y137,DeltagarRapport!A:J,7,FALSE)*100))</f>
        <v>0</v>
      </c>
      <c r="AA137" s="108">
        <f>IF(S137=2,0,IF(ISBLANK(J137),0,VLOOKUP(Y137,DeltagarRapport!A:J,9,FALSE)*100))</f>
        <v>0</v>
      </c>
      <c r="AB137" s="109" t="str" cm="1">
        <f t="array" ref="AB137">IF(S137=1,INDEX(Verksamhetsform!$A$9:$A$10,MIN(ROW(AB137)-ROW($AB$2)+1,2)),"")</f>
        <v/>
      </c>
    </row>
    <row r="138" spans="1:28" x14ac:dyDescent="0.35">
      <c r="A138" s="105">
        <v>137</v>
      </c>
      <c r="B138" s="77"/>
      <c r="C138" s="105" t="str">
        <f>IF(B138&lt;&gt;"", INDEX(DeltagarRapport!$D$2:$D$9, MATCH(B138, DeltagarRapport!$E$2:$E$9, 0)), "")</f>
        <v/>
      </c>
      <c r="D138" s="64"/>
      <c r="E138" s="59"/>
      <c r="F138" s="59"/>
      <c r="G138" s="59"/>
      <c r="H138" s="60"/>
      <c r="I138" s="86"/>
      <c r="J138" s="86"/>
      <c r="K138" s="86"/>
      <c r="L138" s="78"/>
      <c r="M138" s="61"/>
      <c r="N138" s="66"/>
      <c r="O138" s="105" t="str">
        <f t="shared" si="13"/>
        <v/>
      </c>
      <c r="P138" s="105" t="str">
        <f t="shared" si="14"/>
        <v/>
      </c>
      <c r="Q138" s="105" t="str">
        <f>IF(P138="", "", IFERROR(VLOOKUP(P138,Arrtyper!A:B,2,FALSE), ""))</f>
        <v/>
      </c>
      <c r="R138" s="61"/>
      <c r="S138" s="105" t="str">
        <f>IF(R138="", "", IFERROR(VLOOKUP(R138,Verksamhetsform!A:B,2,FALSE), ""))</f>
        <v/>
      </c>
      <c r="T138" s="61"/>
      <c r="U138" s="61"/>
      <c r="V138" s="105" t="str">
        <f>IF(U138="", "", IFERROR(VLOOKUP(U138,KommunDB!A:B,2,FALSE), ""))</f>
        <v/>
      </c>
      <c r="W138" s="106">
        <f t="shared" si="10"/>
        <v>0</v>
      </c>
      <c r="X138" s="106">
        <f t="shared" si="11"/>
        <v>0</v>
      </c>
      <c r="Y138" s="107" t="str">
        <f t="shared" si="12"/>
        <v/>
      </c>
      <c r="Z138" s="108">
        <f>IF(S138=2,0,IF(ISBLANK(J138),0,VLOOKUP(Y138,DeltagarRapport!A:J,7,FALSE)*100))</f>
        <v>0</v>
      </c>
      <c r="AA138" s="108">
        <f>IF(S138=2,0,IF(ISBLANK(J138),0,VLOOKUP(Y138,DeltagarRapport!A:J,9,FALSE)*100))</f>
        <v>0</v>
      </c>
      <c r="AB138" s="109" t="str" cm="1">
        <f t="array" ref="AB138">IF(S138=1,INDEX(Verksamhetsform!$A$9:$A$10,MIN(ROW(AB138)-ROW($AB$2)+1,2)),"")</f>
        <v/>
      </c>
    </row>
    <row r="139" spans="1:28" x14ac:dyDescent="0.35">
      <c r="A139" s="105">
        <v>138</v>
      </c>
      <c r="B139" s="77"/>
      <c r="C139" s="105" t="str">
        <f>IF(B139&lt;&gt;"", INDEX(DeltagarRapport!$D$2:$D$9, MATCH(B139, DeltagarRapport!$E$2:$E$9, 0)), "")</f>
        <v/>
      </c>
      <c r="D139" s="64"/>
      <c r="E139" s="59"/>
      <c r="F139" s="59"/>
      <c r="G139" s="59"/>
      <c r="H139" s="60"/>
      <c r="I139" s="86"/>
      <c r="J139" s="86"/>
      <c r="K139" s="86"/>
      <c r="L139" s="78"/>
      <c r="M139" s="61"/>
      <c r="N139" s="66"/>
      <c r="O139" s="105" t="str">
        <f t="shared" si="13"/>
        <v/>
      </c>
      <c r="P139" s="105" t="str">
        <f t="shared" si="14"/>
        <v/>
      </c>
      <c r="Q139" s="105" t="str">
        <f>IF(P139="", "", IFERROR(VLOOKUP(P139,Arrtyper!A:B,2,FALSE), ""))</f>
        <v/>
      </c>
      <c r="R139" s="61"/>
      <c r="S139" s="105" t="str">
        <f>IF(R139="", "", IFERROR(VLOOKUP(R139,Verksamhetsform!A:B,2,FALSE), ""))</f>
        <v/>
      </c>
      <c r="T139" s="61"/>
      <c r="U139" s="61"/>
      <c r="V139" s="105" t="str">
        <f>IF(U139="", "", IFERROR(VLOOKUP(U139,KommunDB!A:B,2,FALSE), ""))</f>
        <v/>
      </c>
      <c r="W139" s="106">
        <f t="shared" si="10"/>
        <v>0</v>
      </c>
      <c r="X139" s="106">
        <f t="shared" si="11"/>
        <v>0</v>
      </c>
      <c r="Y139" s="107" t="str">
        <f t="shared" si="12"/>
        <v/>
      </c>
      <c r="Z139" s="108">
        <f>IF(S139=2,0,IF(ISBLANK(J139),0,VLOOKUP(Y139,DeltagarRapport!A:J,7,FALSE)*100))</f>
        <v>0</v>
      </c>
      <c r="AA139" s="108">
        <f>IF(S139=2,0,IF(ISBLANK(J139),0,VLOOKUP(Y139,DeltagarRapport!A:J,9,FALSE)*100))</f>
        <v>0</v>
      </c>
      <c r="AB139" s="109" t="str" cm="1">
        <f t="array" ref="AB139">IF(S139=1,INDEX(Verksamhetsform!$A$9:$A$10,MIN(ROW(AB139)-ROW($AB$2)+1,2)),"")</f>
        <v/>
      </c>
    </row>
    <row r="140" spans="1:28" x14ac:dyDescent="0.35">
      <c r="A140" s="105">
        <v>139</v>
      </c>
      <c r="B140" s="77"/>
      <c r="C140" s="105" t="str">
        <f>IF(B140&lt;&gt;"", INDEX(DeltagarRapport!$D$2:$D$9, MATCH(B140, DeltagarRapport!$E$2:$E$9, 0)), "")</f>
        <v/>
      </c>
      <c r="D140" s="64"/>
      <c r="E140" s="59"/>
      <c r="F140" s="59"/>
      <c r="G140" s="59"/>
      <c r="H140" s="60"/>
      <c r="I140" s="86"/>
      <c r="J140" s="86"/>
      <c r="K140" s="86"/>
      <c r="L140" s="78"/>
      <c r="M140" s="61"/>
      <c r="N140" s="66"/>
      <c r="O140" s="105" t="str">
        <f t="shared" si="13"/>
        <v/>
      </c>
      <c r="P140" s="105" t="str">
        <f t="shared" si="14"/>
        <v/>
      </c>
      <c r="Q140" s="105" t="str">
        <f>IF(P140="", "", IFERROR(VLOOKUP(P140,Arrtyper!A:B,2,FALSE), ""))</f>
        <v/>
      </c>
      <c r="R140" s="61"/>
      <c r="S140" s="105" t="str">
        <f>IF(R140="", "", IFERROR(VLOOKUP(R140,Verksamhetsform!A:B,2,FALSE), ""))</f>
        <v/>
      </c>
      <c r="T140" s="61"/>
      <c r="U140" s="61"/>
      <c r="V140" s="105" t="str">
        <f>IF(U140="", "", IFERROR(VLOOKUP(U140,KommunDB!A:B,2,FALSE), ""))</f>
        <v/>
      </c>
      <c r="W140" s="106">
        <f t="shared" si="10"/>
        <v>0</v>
      </c>
      <c r="X140" s="106">
        <f t="shared" si="11"/>
        <v>0</v>
      </c>
      <c r="Y140" s="107" t="str">
        <f t="shared" si="12"/>
        <v/>
      </c>
      <c r="Z140" s="108">
        <f>IF(S140=2,0,IF(ISBLANK(J140),0,VLOOKUP(Y140,DeltagarRapport!A:J,7,FALSE)*100))</f>
        <v>0</v>
      </c>
      <c r="AA140" s="108">
        <f>IF(S140=2,0,IF(ISBLANK(J140),0,VLOOKUP(Y140,DeltagarRapport!A:J,9,FALSE)*100))</f>
        <v>0</v>
      </c>
      <c r="AB140" s="109" t="str" cm="1">
        <f t="array" ref="AB140">IF(S140=1,INDEX(Verksamhetsform!$A$9:$A$10,MIN(ROW(AB140)-ROW($AB$2)+1,2)),"")</f>
        <v/>
      </c>
    </row>
    <row r="141" spans="1:28" x14ac:dyDescent="0.35">
      <c r="A141" s="105">
        <v>140</v>
      </c>
      <c r="B141" s="77"/>
      <c r="C141" s="105" t="str">
        <f>IF(B141&lt;&gt;"", INDEX(DeltagarRapport!$D$2:$D$9, MATCH(B141, DeltagarRapport!$E$2:$E$9, 0)), "")</f>
        <v/>
      </c>
      <c r="D141" s="64"/>
      <c r="E141" s="59"/>
      <c r="F141" s="59"/>
      <c r="G141" s="59"/>
      <c r="H141" s="60"/>
      <c r="I141" s="86"/>
      <c r="J141" s="86"/>
      <c r="K141" s="86"/>
      <c r="L141" s="78"/>
      <c r="M141" s="61"/>
      <c r="N141" s="66"/>
      <c r="O141" s="105" t="str">
        <f t="shared" si="13"/>
        <v/>
      </c>
      <c r="P141" s="105" t="str">
        <f t="shared" si="14"/>
        <v/>
      </c>
      <c r="Q141" s="105" t="str">
        <f>IF(P141="", "", IFERROR(VLOOKUP(P141,Arrtyper!A:B,2,FALSE), ""))</f>
        <v/>
      </c>
      <c r="R141" s="61"/>
      <c r="S141" s="105" t="str">
        <f>IF(R141="", "", IFERROR(VLOOKUP(R141,Verksamhetsform!A:B,2,FALSE), ""))</f>
        <v/>
      </c>
      <c r="T141" s="61"/>
      <c r="U141" s="61"/>
      <c r="V141" s="105" t="str">
        <f>IF(U141="", "", IFERROR(VLOOKUP(U141,KommunDB!A:B,2,FALSE), ""))</f>
        <v/>
      </c>
      <c r="W141" s="106">
        <f t="shared" si="10"/>
        <v>0</v>
      </c>
      <c r="X141" s="106">
        <f t="shared" si="11"/>
        <v>0</v>
      </c>
      <c r="Y141" s="107" t="str">
        <f t="shared" si="12"/>
        <v/>
      </c>
      <c r="Z141" s="108">
        <f>IF(S141=2,0,IF(ISBLANK(J141),0,VLOOKUP(Y141,DeltagarRapport!A:J,7,FALSE)*100))</f>
        <v>0</v>
      </c>
      <c r="AA141" s="108">
        <f>IF(S141=2,0,IF(ISBLANK(J141),0,VLOOKUP(Y141,DeltagarRapport!A:J,9,FALSE)*100))</f>
        <v>0</v>
      </c>
      <c r="AB141" s="109" t="str" cm="1">
        <f t="array" ref="AB141">IF(S141=1,INDEX(Verksamhetsform!$A$9:$A$10,MIN(ROW(AB141)-ROW($AB$2)+1,2)),"")</f>
        <v/>
      </c>
    </row>
    <row r="142" spans="1:28" x14ac:dyDescent="0.35">
      <c r="A142" s="105">
        <v>141</v>
      </c>
      <c r="B142" s="77"/>
      <c r="C142" s="105" t="str">
        <f>IF(B142&lt;&gt;"", INDEX(DeltagarRapport!$D$2:$D$9, MATCH(B142, DeltagarRapport!$E$2:$E$9, 0)), "")</f>
        <v/>
      </c>
      <c r="D142" s="64"/>
      <c r="E142" s="59"/>
      <c r="F142" s="59"/>
      <c r="G142" s="59"/>
      <c r="H142" s="60"/>
      <c r="I142" s="86"/>
      <c r="J142" s="86"/>
      <c r="K142" s="86"/>
      <c r="L142" s="78"/>
      <c r="M142" s="61"/>
      <c r="N142" s="66"/>
      <c r="O142" s="105" t="str">
        <f t="shared" si="13"/>
        <v/>
      </c>
      <c r="P142" s="105" t="str">
        <f t="shared" si="14"/>
        <v/>
      </c>
      <c r="Q142" s="105" t="str">
        <f>IF(P142="", "", IFERROR(VLOOKUP(P142,Arrtyper!A:B,2,FALSE), ""))</f>
        <v/>
      </c>
      <c r="R142" s="61"/>
      <c r="S142" s="105" t="str">
        <f>IF(R142="", "", IFERROR(VLOOKUP(R142,Verksamhetsform!A:B,2,FALSE), ""))</f>
        <v/>
      </c>
      <c r="T142" s="61"/>
      <c r="U142" s="61"/>
      <c r="V142" s="105" t="str">
        <f>IF(U142="", "", IFERROR(VLOOKUP(U142,KommunDB!A:B,2,FALSE), ""))</f>
        <v/>
      </c>
      <c r="W142" s="106">
        <f t="shared" si="10"/>
        <v>0</v>
      </c>
      <c r="X142" s="106">
        <f t="shared" si="11"/>
        <v>0</v>
      </c>
      <c r="Y142" s="107" t="str">
        <f t="shared" si="12"/>
        <v/>
      </c>
      <c r="Z142" s="108">
        <f>IF(S142=2,0,IF(ISBLANK(J142),0,VLOOKUP(Y142,DeltagarRapport!A:J,7,FALSE)*100))</f>
        <v>0</v>
      </c>
      <c r="AA142" s="108">
        <f>IF(S142=2,0,IF(ISBLANK(J142),0,VLOOKUP(Y142,DeltagarRapport!A:J,9,FALSE)*100))</f>
        <v>0</v>
      </c>
      <c r="AB142" s="109" t="str" cm="1">
        <f t="array" ref="AB142">IF(S142=1,INDEX(Verksamhetsform!$A$9:$A$10,MIN(ROW(AB142)-ROW($AB$2)+1,2)),"")</f>
        <v/>
      </c>
    </row>
    <row r="143" spans="1:28" x14ac:dyDescent="0.35">
      <c r="A143" s="105">
        <v>142</v>
      </c>
      <c r="B143" s="77"/>
      <c r="C143" s="105" t="str">
        <f>IF(B143&lt;&gt;"", INDEX(DeltagarRapport!$D$2:$D$9, MATCH(B143, DeltagarRapport!$E$2:$E$9, 0)), "")</f>
        <v/>
      </c>
      <c r="D143" s="64"/>
      <c r="E143" s="59"/>
      <c r="F143" s="59"/>
      <c r="G143" s="59"/>
      <c r="H143" s="60"/>
      <c r="I143" s="86"/>
      <c r="J143" s="86"/>
      <c r="K143" s="86"/>
      <c r="L143" s="78"/>
      <c r="M143" s="61"/>
      <c r="N143" s="66"/>
      <c r="O143" s="105" t="str">
        <f t="shared" si="13"/>
        <v/>
      </c>
      <c r="P143" s="105" t="str">
        <f t="shared" si="14"/>
        <v/>
      </c>
      <c r="Q143" s="105" t="str">
        <f>IF(P143="", "", IFERROR(VLOOKUP(P143,Arrtyper!A:B,2,FALSE), ""))</f>
        <v/>
      </c>
      <c r="R143" s="61"/>
      <c r="S143" s="105" t="str">
        <f>IF(R143="", "", IFERROR(VLOOKUP(R143,Verksamhetsform!A:B,2,FALSE), ""))</f>
        <v/>
      </c>
      <c r="T143" s="61"/>
      <c r="U143" s="61"/>
      <c r="V143" s="105" t="str">
        <f>IF(U143="", "", IFERROR(VLOOKUP(U143,KommunDB!A:B,2,FALSE), ""))</f>
        <v/>
      </c>
      <c r="W143" s="106">
        <f t="shared" si="10"/>
        <v>0</v>
      </c>
      <c r="X143" s="106">
        <f t="shared" si="11"/>
        <v>0</v>
      </c>
      <c r="Y143" s="107" t="str">
        <f t="shared" si="12"/>
        <v/>
      </c>
      <c r="Z143" s="108">
        <f>IF(S143=2,0,IF(ISBLANK(J143),0,VLOOKUP(Y143,DeltagarRapport!A:J,7,FALSE)*100))</f>
        <v>0</v>
      </c>
      <c r="AA143" s="108">
        <f>IF(S143=2,0,IF(ISBLANK(J143),0,VLOOKUP(Y143,DeltagarRapport!A:J,9,FALSE)*100))</f>
        <v>0</v>
      </c>
      <c r="AB143" s="109" t="str" cm="1">
        <f t="array" ref="AB143">IF(S143=1,INDEX(Verksamhetsform!$A$9:$A$10,MIN(ROW(AB143)-ROW($AB$2)+1,2)),"")</f>
        <v/>
      </c>
    </row>
    <row r="144" spans="1:28" x14ac:dyDescent="0.35">
      <c r="A144" s="105">
        <v>143</v>
      </c>
      <c r="B144" s="77"/>
      <c r="C144" s="105" t="str">
        <f>IF(B144&lt;&gt;"", INDEX(DeltagarRapport!$D$2:$D$9, MATCH(B144, DeltagarRapport!$E$2:$E$9, 0)), "")</f>
        <v/>
      </c>
      <c r="D144" s="64"/>
      <c r="E144" s="59"/>
      <c r="F144" s="59"/>
      <c r="G144" s="59"/>
      <c r="H144" s="60"/>
      <c r="I144" s="86"/>
      <c r="J144" s="86"/>
      <c r="K144" s="86"/>
      <c r="L144" s="78"/>
      <c r="M144" s="61"/>
      <c r="N144" s="66"/>
      <c r="O144" s="105" t="str">
        <f t="shared" si="13"/>
        <v/>
      </c>
      <c r="P144" s="105" t="str">
        <f t="shared" si="14"/>
        <v/>
      </c>
      <c r="Q144" s="105" t="str">
        <f>IF(P144="", "", IFERROR(VLOOKUP(P144,Arrtyper!A:B,2,FALSE), ""))</f>
        <v/>
      </c>
      <c r="R144" s="61"/>
      <c r="S144" s="105" t="str">
        <f>IF(R144="", "", IFERROR(VLOOKUP(R144,Verksamhetsform!A:B,2,FALSE), ""))</f>
        <v/>
      </c>
      <c r="T144" s="61"/>
      <c r="U144" s="61"/>
      <c r="V144" s="105" t="str">
        <f>IF(U144="", "", IFERROR(VLOOKUP(U144,KommunDB!A:B,2,FALSE), ""))</f>
        <v/>
      </c>
      <c r="W144" s="106">
        <f t="shared" si="10"/>
        <v>0</v>
      </c>
      <c r="X144" s="106">
        <f t="shared" si="11"/>
        <v>0</v>
      </c>
      <c r="Y144" s="107" t="str">
        <f t="shared" si="12"/>
        <v/>
      </c>
      <c r="Z144" s="108">
        <f>IF(S144=2,0,IF(ISBLANK(J144),0,VLOOKUP(Y144,DeltagarRapport!A:J,7,FALSE)*100))</f>
        <v>0</v>
      </c>
      <c r="AA144" s="108">
        <f>IF(S144=2,0,IF(ISBLANK(J144),0,VLOOKUP(Y144,DeltagarRapport!A:J,9,FALSE)*100))</f>
        <v>0</v>
      </c>
      <c r="AB144" s="109" t="str" cm="1">
        <f t="array" ref="AB144">IF(S144=1,INDEX(Verksamhetsform!$A$9:$A$10,MIN(ROW(AB144)-ROW($AB$2)+1,2)),"")</f>
        <v/>
      </c>
    </row>
    <row r="145" spans="1:28" x14ac:dyDescent="0.35">
      <c r="A145" s="105">
        <v>144</v>
      </c>
      <c r="B145" s="77"/>
      <c r="C145" s="105" t="str">
        <f>IF(B145&lt;&gt;"", INDEX(DeltagarRapport!$D$2:$D$9, MATCH(B145, DeltagarRapport!$E$2:$E$9, 0)), "")</f>
        <v/>
      </c>
      <c r="D145" s="64"/>
      <c r="E145" s="59"/>
      <c r="F145" s="59"/>
      <c r="G145" s="59"/>
      <c r="H145" s="60"/>
      <c r="I145" s="86"/>
      <c r="J145" s="86"/>
      <c r="K145" s="86"/>
      <c r="L145" s="78"/>
      <c r="M145" s="61"/>
      <c r="N145" s="66"/>
      <c r="O145" s="105" t="str">
        <f t="shared" si="13"/>
        <v/>
      </c>
      <c r="P145" s="105" t="str">
        <f t="shared" si="14"/>
        <v/>
      </c>
      <c r="Q145" s="105" t="str">
        <f>IF(P145="", "", IFERROR(VLOOKUP(P145,Arrtyper!A:B,2,FALSE), ""))</f>
        <v/>
      </c>
      <c r="R145" s="61"/>
      <c r="S145" s="105" t="str">
        <f>IF(R145="", "", IFERROR(VLOOKUP(R145,Verksamhetsform!A:B,2,FALSE), ""))</f>
        <v/>
      </c>
      <c r="T145" s="61"/>
      <c r="U145" s="61"/>
      <c r="V145" s="105" t="str">
        <f>IF(U145="", "", IFERROR(VLOOKUP(U145,KommunDB!A:B,2,FALSE), ""))</f>
        <v/>
      </c>
      <c r="W145" s="106">
        <f t="shared" si="10"/>
        <v>0</v>
      </c>
      <c r="X145" s="106">
        <f t="shared" si="11"/>
        <v>0</v>
      </c>
      <c r="Y145" s="107" t="str">
        <f t="shared" si="12"/>
        <v/>
      </c>
      <c r="Z145" s="108">
        <f>IF(S145=2,0,IF(ISBLANK(J145),0,VLOOKUP(Y145,DeltagarRapport!A:J,7,FALSE)*100))</f>
        <v>0</v>
      </c>
      <c r="AA145" s="108">
        <f>IF(S145=2,0,IF(ISBLANK(J145),0,VLOOKUP(Y145,DeltagarRapport!A:J,9,FALSE)*100))</f>
        <v>0</v>
      </c>
      <c r="AB145" s="109" t="str" cm="1">
        <f t="array" ref="AB145">IF(S145=1,INDEX(Verksamhetsform!$A$9:$A$10,MIN(ROW(AB145)-ROW($AB$2)+1,2)),"")</f>
        <v/>
      </c>
    </row>
    <row r="146" spans="1:28" x14ac:dyDescent="0.35">
      <c r="A146" s="105">
        <v>145</v>
      </c>
      <c r="B146" s="77"/>
      <c r="C146" s="105" t="str">
        <f>IF(B146&lt;&gt;"", INDEX(DeltagarRapport!$D$2:$D$9, MATCH(B146, DeltagarRapport!$E$2:$E$9, 0)), "")</f>
        <v/>
      </c>
      <c r="D146" s="64"/>
      <c r="E146" s="59"/>
      <c r="F146" s="59"/>
      <c r="G146" s="59"/>
      <c r="H146" s="60"/>
      <c r="I146" s="86"/>
      <c r="J146" s="86"/>
      <c r="K146" s="86"/>
      <c r="L146" s="78"/>
      <c r="M146" s="61"/>
      <c r="N146" s="66"/>
      <c r="O146" s="105" t="str">
        <f t="shared" si="13"/>
        <v/>
      </c>
      <c r="P146" s="105" t="str">
        <f t="shared" si="14"/>
        <v/>
      </c>
      <c r="Q146" s="105" t="str">
        <f>IF(P146="", "", IFERROR(VLOOKUP(P146,Arrtyper!A:B,2,FALSE), ""))</f>
        <v/>
      </c>
      <c r="R146" s="61"/>
      <c r="S146" s="105" t="str">
        <f>IF(R146="", "", IFERROR(VLOOKUP(R146,Verksamhetsform!A:B,2,FALSE), ""))</f>
        <v/>
      </c>
      <c r="T146" s="61"/>
      <c r="U146" s="61"/>
      <c r="V146" s="105" t="str">
        <f>IF(U146="", "", IFERROR(VLOOKUP(U146,KommunDB!A:B,2,FALSE), ""))</f>
        <v/>
      </c>
      <c r="W146" s="106">
        <f t="shared" si="10"/>
        <v>0</v>
      </c>
      <c r="X146" s="106">
        <f t="shared" si="11"/>
        <v>0</v>
      </c>
      <c r="Y146" s="107" t="str">
        <f t="shared" si="12"/>
        <v/>
      </c>
      <c r="Z146" s="108">
        <f>IF(S146=2,0,IF(ISBLANK(J146),0,VLOOKUP(Y146,DeltagarRapport!A:J,7,FALSE)*100))</f>
        <v>0</v>
      </c>
      <c r="AA146" s="108">
        <f>IF(S146=2,0,IF(ISBLANK(J146),0,VLOOKUP(Y146,DeltagarRapport!A:J,9,FALSE)*100))</f>
        <v>0</v>
      </c>
      <c r="AB146" s="109" t="str" cm="1">
        <f t="array" ref="AB146">IF(S146=1,INDEX(Verksamhetsform!$A$9:$A$10,MIN(ROW(AB146)-ROW($AB$2)+1,2)),"")</f>
        <v/>
      </c>
    </row>
    <row r="147" spans="1:28" x14ac:dyDescent="0.35">
      <c r="A147" s="105">
        <v>146</v>
      </c>
      <c r="B147" s="77"/>
      <c r="C147" s="105" t="str">
        <f>IF(B147&lt;&gt;"", INDEX(DeltagarRapport!$D$2:$D$9, MATCH(B147, DeltagarRapport!$E$2:$E$9, 0)), "")</f>
        <v/>
      </c>
      <c r="D147" s="64"/>
      <c r="E147" s="59"/>
      <c r="F147" s="59"/>
      <c r="G147" s="59"/>
      <c r="H147" s="60"/>
      <c r="I147" s="86"/>
      <c r="J147" s="86"/>
      <c r="K147" s="86"/>
      <c r="L147" s="78"/>
      <c r="M147" s="61"/>
      <c r="N147" s="66"/>
      <c r="O147" s="105" t="str">
        <f t="shared" si="13"/>
        <v/>
      </c>
      <c r="P147" s="105" t="str">
        <f t="shared" si="14"/>
        <v/>
      </c>
      <c r="Q147" s="105" t="str">
        <f>IF(P147="", "", IFERROR(VLOOKUP(P147,Arrtyper!A:B,2,FALSE), ""))</f>
        <v/>
      </c>
      <c r="R147" s="61"/>
      <c r="S147" s="105" t="str">
        <f>IF(R147="", "", IFERROR(VLOOKUP(R147,Verksamhetsform!A:B,2,FALSE), ""))</f>
        <v/>
      </c>
      <c r="T147" s="61"/>
      <c r="U147" s="61"/>
      <c r="V147" s="105" t="str">
        <f>IF(U147="", "", IFERROR(VLOOKUP(U147,KommunDB!A:B,2,FALSE), ""))</f>
        <v/>
      </c>
      <c r="W147" s="106">
        <f t="shared" si="10"/>
        <v>0</v>
      </c>
      <c r="X147" s="106">
        <f t="shared" si="11"/>
        <v>0</v>
      </c>
      <c r="Y147" s="107" t="str">
        <f t="shared" si="12"/>
        <v/>
      </c>
      <c r="Z147" s="108">
        <f>IF(S147=2,0,IF(ISBLANK(J147),0,VLOOKUP(Y147,DeltagarRapport!A:J,7,FALSE)*100))</f>
        <v>0</v>
      </c>
      <c r="AA147" s="108">
        <f>IF(S147=2,0,IF(ISBLANK(J147),0,VLOOKUP(Y147,DeltagarRapport!A:J,9,FALSE)*100))</f>
        <v>0</v>
      </c>
      <c r="AB147" s="109" t="str" cm="1">
        <f t="array" ref="AB147">IF(S147=1,INDEX(Verksamhetsform!$A$9:$A$10,MIN(ROW(AB147)-ROW($AB$2)+1,2)),"")</f>
        <v/>
      </c>
    </row>
    <row r="148" spans="1:28" x14ac:dyDescent="0.35">
      <c r="A148" s="105">
        <v>147</v>
      </c>
      <c r="B148" s="77"/>
      <c r="C148" s="105" t="str">
        <f>IF(B148&lt;&gt;"", INDEX(DeltagarRapport!$D$2:$D$9, MATCH(B148, DeltagarRapport!$E$2:$E$9, 0)), "")</f>
        <v/>
      </c>
      <c r="D148" s="64"/>
      <c r="E148" s="59"/>
      <c r="F148" s="59"/>
      <c r="G148" s="59"/>
      <c r="H148" s="60"/>
      <c r="I148" s="86"/>
      <c r="J148" s="86"/>
      <c r="K148" s="86"/>
      <c r="L148" s="78"/>
      <c r="M148" s="61"/>
      <c r="N148" s="66"/>
      <c r="O148" s="105" t="str">
        <f t="shared" si="13"/>
        <v/>
      </c>
      <c r="P148" s="105" t="str">
        <f t="shared" si="14"/>
        <v/>
      </c>
      <c r="Q148" s="105" t="str">
        <f>IF(P148="", "", IFERROR(VLOOKUP(P148,Arrtyper!A:B,2,FALSE), ""))</f>
        <v/>
      </c>
      <c r="R148" s="61"/>
      <c r="S148" s="105" t="str">
        <f>IF(R148="", "", IFERROR(VLOOKUP(R148,Verksamhetsform!A:B,2,FALSE), ""))</f>
        <v/>
      </c>
      <c r="T148" s="61"/>
      <c r="U148" s="61"/>
      <c r="V148" s="105" t="str">
        <f>IF(U148="", "", IFERROR(VLOOKUP(U148,KommunDB!A:B,2,FALSE), ""))</f>
        <v/>
      </c>
      <c r="W148" s="106">
        <f t="shared" si="10"/>
        <v>0</v>
      </c>
      <c r="X148" s="106">
        <f t="shared" si="11"/>
        <v>0</v>
      </c>
      <c r="Y148" s="107" t="str">
        <f t="shared" si="12"/>
        <v/>
      </c>
      <c r="Z148" s="108">
        <f>IF(S148=2,0,IF(ISBLANK(J148),0,VLOOKUP(Y148,DeltagarRapport!A:J,7,FALSE)*100))</f>
        <v>0</v>
      </c>
      <c r="AA148" s="108">
        <f>IF(S148=2,0,IF(ISBLANK(J148),0,VLOOKUP(Y148,DeltagarRapport!A:J,9,FALSE)*100))</f>
        <v>0</v>
      </c>
      <c r="AB148" s="109" t="str" cm="1">
        <f t="array" ref="AB148">IF(S148=1,INDEX(Verksamhetsform!$A$9:$A$10,MIN(ROW(AB148)-ROW($AB$2)+1,2)),"")</f>
        <v/>
      </c>
    </row>
    <row r="149" spans="1:28" x14ac:dyDescent="0.35">
      <c r="A149" s="105">
        <v>148</v>
      </c>
      <c r="B149" s="77"/>
      <c r="C149" s="105" t="str">
        <f>IF(B149&lt;&gt;"", INDEX(DeltagarRapport!$D$2:$D$9, MATCH(B149, DeltagarRapport!$E$2:$E$9, 0)), "")</f>
        <v/>
      </c>
      <c r="D149" s="64"/>
      <c r="E149" s="59"/>
      <c r="F149" s="59"/>
      <c r="G149" s="59"/>
      <c r="H149" s="60"/>
      <c r="I149" s="86"/>
      <c r="J149" s="86"/>
      <c r="K149" s="86"/>
      <c r="L149" s="78"/>
      <c r="M149" s="61"/>
      <c r="N149" s="66"/>
      <c r="O149" s="105" t="str">
        <f t="shared" si="13"/>
        <v/>
      </c>
      <c r="P149" s="105" t="str">
        <f t="shared" si="14"/>
        <v/>
      </c>
      <c r="Q149" s="105" t="str">
        <f>IF(P149="", "", IFERROR(VLOOKUP(P149,Arrtyper!A:B,2,FALSE), ""))</f>
        <v/>
      </c>
      <c r="R149" s="61"/>
      <c r="S149" s="105" t="str">
        <f>IF(R149="", "", IFERROR(VLOOKUP(R149,Verksamhetsform!A:B,2,FALSE), ""))</f>
        <v/>
      </c>
      <c r="T149" s="61"/>
      <c r="U149" s="61"/>
      <c r="V149" s="105" t="str">
        <f>IF(U149="", "", IFERROR(VLOOKUP(U149,KommunDB!A:B,2,FALSE), ""))</f>
        <v/>
      </c>
      <c r="W149" s="106">
        <f t="shared" si="10"/>
        <v>0</v>
      </c>
      <c r="X149" s="106">
        <f t="shared" si="11"/>
        <v>0</v>
      </c>
      <c r="Y149" s="107" t="str">
        <f t="shared" si="12"/>
        <v/>
      </c>
      <c r="Z149" s="108">
        <f>IF(S149=2,0,IF(ISBLANK(J149),0,VLOOKUP(Y149,DeltagarRapport!A:J,7,FALSE)*100))</f>
        <v>0</v>
      </c>
      <c r="AA149" s="108">
        <f>IF(S149=2,0,IF(ISBLANK(J149),0,VLOOKUP(Y149,DeltagarRapport!A:J,9,FALSE)*100))</f>
        <v>0</v>
      </c>
      <c r="AB149" s="109" t="str" cm="1">
        <f t="array" ref="AB149">IF(S149=1,INDEX(Verksamhetsform!$A$9:$A$10,MIN(ROW(AB149)-ROW($AB$2)+1,2)),"")</f>
        <v/>
      </c>
    </row>
    <row r="150" spans="1:28" x14ac:dyDescent="0.35">
      <c r="A150" s="105">
        <v>149</v>
      </c>
      <c r="B150" s="77"/>
      <c r="C150" s="105" t="str">
        <f>IF(B150&lt;&gt;"", INDEX(DeltagarRapport!$D$2:$D$9, MATCH(B150, DeltagarRapport!$E$2:$E$9, 0)), "")</f>
        <v/>
      </c>
      <c r="D150" s="64"/>
      <c r="E150" s="59"/>
      <c r="F150" s="59"/>
      <c r="G150" s="59"/>
      <c r="H150" s="60"/>
      <c r="I150" s="86"/>
      <c r="J150" s="86"/>
      <c r="K150" s="86"/>
      <c r="L150" s="78"/>
      <c r="M150" s="61"/>
      <c r="N150" s="66"/>
      <c r="O150" s="105" t="str">
        <f t="shared" si="13"/>
        <v/>
      </c>
      <c r="P150" s="105" t="str">
        <f t="shared" si="14"/>
        <v/>
      </c>
      <c r="Q150" s="105" t="str">
        <f>IF(P150="", "", IFERROR(VLOOKUP(P150,Arrtyper!A:B,2,FALSE), ""))</f>
        <v/>
      </c>
      <c r="R150" s="61"/>
      <c r="S150" s="105" t="str">
        <f>IF(R150="", "", IFERROR(VLOOKUP(R150,Verksamhetsform!A:B,2,FALSE), ""))</f>
        <v/>
      </c>
      <c r="T150" s="61"/>
      <c r="U150" s="61"/>
      <c r="V150" s="105" t="str">
        <f>IF(U150="", "", IFERROR(VLOOKUP(U150,KommunDB!A:B,2,FALSE), ""))</f>
        <v/>
      </c>
      <c r="W150" s="106">
        <f t="shared" si="10"/>
        <v>0</v>
      </c>
      <c r="X150" s="106">
        <f t="shared" si="11"/>
        <v>0</v>
      </c>
      <c r="Y150" s="107" t="str">
        <f t="shared" si="12"/>
        <v/>
      </c>
      <c r="Z150" s="108">
        <f>IF(S150=2,0,IF(ISBLANK(J150),0,VLOOKUP(Y150,DeltagarRapport!A:J,7,FALSE)*100))</f>
        <v>0</v>
      </c>
      <c r="AA150" s="108">
        <f>IF(S150=2,0,IF(ISBLANK(J150),0,VLOOKUP(Y150,DeltagarRapport!A:J,9,FALSE)*100))</f>
        <v>0</v>
      </c>
      <c r="AB150" s="109" t="str" cm="1">
        <f t="array" ref="AB150">IF(S150=1,INDEX(Verksamhetsform!$A$9:$A$10,MIN(ROW(AB150)-ROW($AB$2)+1,2)),"")</f>
        <v/>
      </c>
    </row>
    <row r="151" spans="1:28" x14ac:dyDescent="0.35">
      <c r="A151" s="105">
        <v>150</v>
      </c>
      <c r="B151" s="77"/>
      <c r="C151" s="105" t="str">
        <f>IF(B151&lt;&gt;"", INDEX(DeltagarRapport!$D$2:$D$9, MATCH(B151, DeltagarRapport!$E$2:$E$9, 0)), "")</f>
        <v/>
      </c>
      <c r="D151" s="64"/>
      <c r="E151" s="59"/>
      <c r="F151" s="59"/>
      <c r="G151" s="59"/>
      <c r="H151" s="60"/>
      <c r="I151" s="86"/>
      <c r="J151" s="86"/>
      <c r="K151" s="86"/>
      <c r="L151" s="78"/>
      <c r="M151" s="61"/>
      <c r="N151" s="66"/>
      <c r="O151" s="105" t="str">
        <f t="shared" si="13"/>
        <v/>
      </c>
      <c r="P151" s="105" t="str">
        <f t="shared" si="14"/>
        <v/>
      </c>
      <c r="Q151" s="105" t="str">
        <f>IF(P151="", "", IFERROR(VLOOKUP(P151,Arrtyper!A:B,2,FALSE), ""))</f>
        <v/>
      </c>
      <c r="R151" s="61"/>
      <c r="S151" s="105" t="str">
        <f>IF(R151="", "", IFERROR(VLOOKUP(R151,Verksamhetsform!A:B,2,FALSE), ""))</f>
        <v/>
      </c>
      <c r="T151" s="61"/>
      <c r="U151" s="61"/>
      <c r="V151" s="105" t="str">
        <f>IF(U151="", "", IFERROR(VLOOKUP(U151,KommunDB!A:B,2,FALSE), ""))</f>
        <v/>
      </c>
      <c r="W151" s="106">
        <f t="shared" si="10"/>
        <v>0</v>
      </c>
      <c r="X151" s="106">
        <f t="shared" si="11"/>
        <v>0</v>
      </c>
      <c r="Y151" s="107" t="str">
        <f t="shared" si="12"/>
        <v/>
      </c>
      <c r="Z151" s="108">
        <f>IF(S151=2,0,IF(ISBLANK(J151),0,VLOOKUP(Y151,DeltagarRapport!A:J,7,FALSE)*100))</f>
        <v>0</v>
      </c>
      <c r="AA151" s="108">
        <f>IF(S151=2,0,IF(ISBLANK(J151),0,VLOOKUP(Y151,DeltagarRapport!A:J,9,FALSE)*100))</f>
        <v>0</v>
      </c>
      <c r="AB151" s="109" t="str" cm="1">
        <f t="array" ref="AB151">IF(S151=1,INDEX(Verksamhetsform!$A$9:$A$10,MIN(ROW(AB151)-ROW($AB$2)+1,2)),"")</f>
        <v/>
      </c>
    </row>
    <row r="152" spans="1:28" x14ac:dyDescent="0.35">
      <c r="A152" s="105">
        <v>151</v>
      </c>
      <c r="B152" s="77"/>
      <c r="C152" s="105" t="str">
        <f>IF(B152&lt;&gt;"", INDEX(DeltagarRapport!$D$2:$D$9, MATCH(B152, DeltagarRapport!$E$2:$E$9, 0)), "")</f>
        <v/>
      </c>
      <c r="D152" s="64"/>
      <c r="E152" s="59"/>
      <c r="F152" s="59"/>
      <c r="G152" s="59"/>
      <c r="H152" s="60"/>
      <c r="I152" s="86"/>
      <c r="J152" s="86"/>
      <c r="K152" s="86"/>
      <c r="L152" s="78"/>
      <c r="M152" s="61"/>
      <c r="N152" s="66"/>
      <c r="O152" s="105" t="str">
        <f t="shared" si="13"/>
        <v/>
      </c>
      <c r="P152" s="105" t="str">
        <f t="shared" si="14"/>
        <v/>
      </c>
      <c r="Q152" s="105" t="str">
        <f>IF(P152="", "", IFERROR(VLOOKUP(P152,Arrtyper!A:B,2,FALSE), ""))</f>
        <v/>
      </c>
      <c r="R152" s="61"/>
      <c r="S152" s="105" t="str">
        <f>IF(R152="", "", IFERROR(VLOOKUP(R152,Verksamhetsform!A:B,2,FALSE), ""))</f>
        <v/>
      </c>
      <c r="T152" s="61"/>
      <c r="U152" s="61"/>
      <c r="V152" s="105" t="str">
        <f>IF(U152="", "", IFERROR(VLOOKUP(U152,KommunDB!A:B,2,FALSE), ""))</f>
        <v/>
      </c>
      <c r="W152" s="106">
        <f t="shared" si="10"/>
        <v>0</v>
      </c>
      <c r="X152" s="106">
        <f t="shared" si="11"/>
        <v>0</v>
      </c>
      <c r="Y152" s="107" t="str">
        <f t="shared" si="12"/>
        <v/>
      </c>
      <c r="Z152" s="108">
        <f>IF(S152=2,0,IF(ISBLANK(J152),0,VLOOKUP(Y152,DeltagarRapport!A:J,7,FALSE)*100))</f>
        <v>0</v>
      </c>
      <c r="AA152" s="108">
        <f>IF(S152=2,0,IF(ISBLANK(J152),0,VLOOKUP(Y152,DeltagarRapport!A:J,9,FALSE)*100))</f>
        <v>0</v>
      </c>
      <c r="AB152" s="109" t="str" cm="1">
        <f t="array" ref="AB152">IF(S152=1,INDEX(Verksamhetsform!$A$9:$A$10,MIN(ROW(AB152)-ROW($AB$2)+1,2)),"")</f>
        <v/>
      </c>
    </row>
    <row r="153" spans="1:28" x14ac:dyDescent="0.35">
      <c r="A153" s="105">
        <v>152</v>
      </c>
      <c r="B153" s="77"/>
      <c r="C153" s="105" t="str">
        <f>IF(B153&lt;&gt;"", INDEX(DeltagarRapport!$D$2:$D$9, MATCH(B153, DeltagarRapport!$E$2:$E$9, 0)), "")</f>
        <v/>
      </c>
      <c r="D153" s="64"/>
      <c r="E153" s="59"/>
      <c r="F153" s="59"/>
      <c r="G153" s="59"/>
      <c r="H153" s="60"/>
      <c r="I153" s="86"/>
      <c r="J153" s="86"/>
      <c r="K153" s="86"/>
      <c r="L153" s="78"/>
      <c r="M153" s="61"/>
      <c r="N153" s="66"/>
      <c r="O153" s="105" t="str">
        <f t="shared" si="13"/>
        <v/>
      </c>
      <c r="P153" s="105" t="str">
        <f t="shared" si="14"/>
        <v/>
      </c>
      <c r="Q153" s="105" t="str">
        <f>IF(P153="", "", IFERROR(VLOOKUP(P153,Arrtyper!A:B,2,FALSE), ""))</f>
        <v/>
      </c>
      <c r="R153" s="61"/>
      <c r="S153" s="105" t="str">
        <f>IF(R153="", "", IFERROR(VLOOKUP(R153,Verksamhetsform!A:B,2,FALSE), ""))</f>
        <v/>
      </c>
      <c r="T153" s="61"/>
      <c r="U153" s="61"/>
      <c r="V153" s="105" t="str">
        <f>IF(U153="", "", IFERROR(VLOOKUP(U153,KommunDB!A:B,2,FALSE), ""))</f>
        <v/>
      </c>
      <c r="W153" s="106">
        <f t="shared" si="10"/>
        <v>0</v>
      </c>
      <c r="X153" s="106">
        <f t="shared" si="11"/>
        <v>0</v>
      </c>
      <c r="Y153" s="107" t="str">
        <f t="shared" si="12"/>
        <v/>
      </c>
      <c r="Z153" s="108">
        <f>IF(S153=2,0,IF(ISBLANK(J153),0,VLOOKUP(Y153,DeltagarRapport!A:J,7,FALSE)*100))</f>
        <v>0</v>
      </c>
      <c r="AA153" s="108">
        <f>IF(S153=2,0,IF(ISBLANK(J153),0,VLOOKUP(Y153,DeltagarRapport!A:J,9,FALSE)*100))</f>
        <v>0</v>
      </c>
      <c r="AB153" s="109" t="str" cm="1">
        <f t="array" ref="AB153">IF(S153=1,INDEX(Verksamhetsform!$A$9:$A$10,MIN(ROW(AB153)-ROW($AB$2)+1,2)),"")</f>
        <v/>
      </c>
    </row>
    <row r="154" spans="1:28" x14ac:dyDescent="0.35">
      <c r="A154" s="105">
        <v>153</v>
      </c>
      <c r="B154" s="77"/>
      <c r="C154" s="105" t="str">
        <f>IF(B154&lt;&gt;"", INDEX(DeltagarRapport!$D$2:$D$9, MATCH(B154, DeltagarRapport!$E$2:$E$9, 0)), "")</f>
        <v/>
      </c>
      <c r="D154" s="64"/>
      <c r="E154" s="59"/>
      <c r="F154" s="59"/>
      <c r="G154" s="59"/>
      <c r="H154" s="60"/>
      <c r="I154" s="86"/>
      <c r="J154" s="86"/>
      <c r="K154" s="86"/>
      <c r="L154" s="78"/>
      <c r="M154" s="61"/>
      <c r="N154" s="66"/>
      <c r="O154" s="105" t="str">
        <f t="shared" si="13"/>
        <v/>
      </c>
      <c r="P154" s="105" t="str">
        <f t="shared" si="14"/>
        <v/>
      </c>
      <c r="Q154" s="105" t="str">
        <f>IF(P154="", "", IFERROR(VLOOKUP(P154,Arrtyper!A:B,2,FALSE), ""))</f>
        <v/>
      </c>
      <c r="R154" s="61"/>
      <c r="S154" s="105" t="str">
        <f>IF(R154="", "", IFERROR(VLOOKUP(R154,Verksamhetsform!A:B,2,FALSE), ""))</f>
        <v/>
      </c>
      <c r="T154" s="61"/>
      <c r="U154" s="61"/>
      <c r="V154" s="105" t="str">
        <f>IF(U154="", "", IFERROR(VLOOKUP(U154,KommunDB!A:B,2,FALSE), ""))</f>
        <v/>
      </c>
      <c r="W154" s="106">
        <f t="shared" si="10"/>
        <v>0</v>
      </c>
      <c r="X154" s="106">
        <f t="shared" si="11"/>
        <v>0</v>
      </c>
      <c r="Y154" s="107" t="str">
        <f t="shared" si="12"/>
        <v/>
      </c>
      <c r="Z154" s="108">
        <f>IF(S154=2,0,IF(ISBLANK(J154),0,VLOOKUP(Y154,DeltagarRapport!A:J,7,FALSE)*100))</f>
        <v>0</v>
      </c>
      <c r="AA154" s="108">
        <f>IF(S154=2,0,IF(ISBLANK(J154),0,VLOOKUP(Y154,DeltagarRapport!A:J,9,FALSE)*100))</f>
        <v>0</v>
      </c>
      <c r="AB154" s="109" t="str" cm="1">
        <f t="array" ref="AB154">IF(S154=1,INDEX(Verksamhetsform!$A$9:$A$10,MIN(ROW(AB154)-ROW($AB$2)+1,2)),"")</f>
        <v/>
      </c>
    </row>
    <row r="155" spans="1:28" x14ac:dyDescent="0.35">
      <c r="A155" s="105">
        <v>154</v>
      </c>
      <c r="B155" s="77"/>
      <c r="C155" s="105" t="str">
        <f>IF(B155&lt;&gt;"", INDEX(DeltagarRapport!$D$2:$D$9, MATCH(B155, DeltagarRapport!$E$2:$E$9, 0)), "")</f>
        <v/>
      </c>
      <c r="D155" s="64"/>
      <c r="E155" s="59"/>
      <c r="F155" s="59"/>
      <c r="G155" s="59"/>
      <c r="H155" s="60"/>
      <c r="I155" s="86"/>
      <c r="J155" s="86"/>
      <c r="K155" s="86"/>
      <c r="L155" s="78"/>
      <c r="M155" s="61"/>
      <c r="N155" s="66"/>
      <c r="O155" s="105" t="str">
        <f t="shared" si="13"/>
        <v/>
      </c>
      <c r="P155" s="105" t="str">
        <f t="shared" si="14"/>
        <v/>
      </c>
      <c r="Q155" s="105" t="str">
        <f>IF(P155="", "", IFERROR(VLOOKUP(P155,Arrtyper!A:B,2,FALSE), ""))</f>
        <v/>
      </c>
      <c r="R155" s="61"/>
      <c r="S155" s="105" t="str">
        <f>IF(R155="", "", IFERROR(VLOOKUP(R155,Verksamhetsform!A:B,2,FALSE), ""))</f>
        <v/>
      </c>
      <c r="T155" s="61"/>
      <c r="U155" s="61"/>
      <c r="V155" s="105" t="str">
        <f>IF(U155="", "", IFERROR(VLOOKUP(U155,KommunDB!A:B,2,FALSE), ""))</f>
        <v/>
      </c>
      <c r="W155" s="106">
        <f t="shared" si="10"/>
        <v>0</v>
      </c>
      <c r="X155" s="106">
        <f t="shared" si="11"/>
        <v>0</v>
      </c>
      <c r="Y155" s="107" t="str">
        <f t="shared" si="12"/>
        <v/>
      </c>
      <c r="Z155" s="108">
        <f>IF(S155=2,0,IF(ISBLANK(J155),0,VLOOKUP(Y155,DeltagarRapport!A:J,7,FALSE)*100))</f>
        <v>0</v>
      </c>
      <c r="AA155" s="108">
        <f>IF(S155=2,0,IF(ISBLANK(J155),0,VLOOKUP(Y155,DeltagarRapport!A:J,9,FALSE)*100))</f>
        <v>0</v>
      </c>
      <c r="AB155" s="109" t="str" cm="1">
        <f t="array" ref="AB155">IF(S155=1,INDEX(Verksamhetsform!$A$9:$A$10,MIN(ROW(AB155)-ROW($AB$2)+1,2)),"")</f>
        <v/>
      </c>
    </row>
    <row r="156" spans="1:28" x14ac:dyDescent="0.35">
      <c r="A156" s="105">
        <v>155</v>
      </c>
      <c r="B156" s="77"/>
      <c r="C156" s="105" t="str">
        <f>IF(B156&lt;&gt;"", INDEX(DeltagarRapport!$D$2:$D$9, MATCH(B156, DeltagarRapport!$E$2:$E$9, 0)), "")</f>
        <v/>
      </c>
      <c r="D156" s="64"/>
      <c r="E156" s="59"/>
      <c r="F156" s="59"/>
      <c r="G156" s="59"/>
      <c r="H156" s="60"/>
      <c r="I156" s="86"/>
      <c r="J156" s="86"/>
      <c r="K156" s="86"/>
      <c r="L156" s="78"/>
      <c r="M156" s="61"/>
      <c r="N156" s="66"/>
      <c r="O156" s="105" t="str">
        <f t="shared" si="13"/>
        <v/>
      </c>
      <c r="P156" s="105" t="str">
        <f t="shared" si="14"/>
        <v/>
      </c>
      <c r="Q156" s="105" t="str">
        <f>IF(P156="", "", IFERROR(VLOOKUP(P156,Arrtyper!A:B,2,FALSE), ""))</f>
        <v/>
      </c>
      <c r="R156" s="61"/>
      <c r="S156" s="105" t="str">
        <f>IF(R156="", "", IFERROR(VLOOKUP(R156,Verksamhetsform!A:B,2,FALSE), ""))</f>
        <v/>
      </c>
      <c r="T156" s="61"/>
      <c r="U156" s="61"/>
      <c r="V156" s="105" t="str">
        <f>IF(U156="", "", IFERROR(VLOOKUP(U156,KommunDB!A:B,2,FALSE), ""))</f>
        <v/>
      </c>
      <c r="W156" s="106">
        <f t="shared" si="10"/>
        <v>0</v>
      </c>
      <c r="X156" s="106">
        <f t="shared" si="11"/>
        <v>0</v>
      </c>
      <c r="Y156" s="107" t="str">
        <f t="shared" si="12"/>
        <v/>
      </c>
      <c r="Z156" s="108">
        <f>IF(S156=2,0,IF(ISBLANK(J156),0,VLOOKUP(Y156,DeltagarRapport!A:J,7,FALSE)*100))</f>
        <v>0</v>
      </c>
      <c r="AA156" s="108">
        <f>IF(S156=2,0,IF(ISBLANK(J156),0,VLOOKUP(Y156,DeltagarRapport!A:J,9,FALSE)*100))</f>
        <v>0</v>
      </c>
      <c r="AB156" s="109" t="str" cm="1">
        <f t="array" ref="AB156">IF(S156=1,INDEX(Verksamhetsform!$A$9:$A$10,MIN(ROW(AB156)-ROW($AB$2)+1,2)),"")</f>
        <v/>
      </c>
    </row>
    <row r="157" spans="1:28" x14ac:dyDescent="0.35">
      <c r="A157" s="105">
        <v>156</v>
      </c>
      <c r="B157" s="77"/>
      <c r="C157" s="105" t="str">
        <f>IF(B157&lt;&gt;"", INDEX(DeltagarRapport!$D$2:$D$9, MATCH(B157, DeltagarRapport!$E$2:$E$9, 0)), "")</f>
        <v/>
      </c>
      <c r="D157" s="64"/>
      <c r="E157" s="59"/>
      <c r="F157" s="59"/>
      <c r="G157" s="59"/>
      <c r="H157" s="60"/>
      <c r="I157" s="86"/>
      <c r="J157" s="86"/>
      <c r="K157" s="86"/>
      <c r="L157" s="78"/>
      <c r="M157" s="61"/>
      <c r="N157" s="66"/>
      <c r="O157" s="105" t="str">
        <f t="shared" si="13"/>
        <v/>
      </c>
      <c r="P157" s="105" t="str">
        <f t="shared" si="14"/>
        <v/>
      </c>
      <c r="Q157" s="105" t="str">
        <f>IF(P157="", "", IFERROR(VLOOKUP(P157,Arrtyper!A:B,2,FALSE), ""))</f>
        <v/>
      </c>
      <c r="R157" s="61"/>
      <c r="S157" s="105" t="str">
        <f>IF(R157="", "", IFERROR(VLOOKUP(R157,Verksamhetsform!A:B,2,FALSE), ""))</f>
        <v/>
      </c>
      <c r="T157" s="61"/>
      <c r="U157" s="61"/>
      <c r="V157" s="105" t="str">
        <f>IF(U157="", "", IFERROR(VLOOKUP(U157,KommunDB!A:B,2,FALSE), ""))</f>
        <v/>
      </c>
      <c r="W157" s="106">
        <f t="shared" si="10"/>
        <v>0</v>
      </c>
      <c r="X157" s="106">
        <f t="shared" si="11"/>
        <v>0</v>
      </c>
      <c r="Y157" s="107" t="str">
        <f t="shared" si="12"/>
        <v/>
      </c>
      <c r="Z157" s="108">
        <f>IF(S157=2,0,IF(ISBLANK(J157),0,VLOOKUP(Y157,DeltagarRapport!A:J,7,FALSE)*100))</f>
        <v>0</v>
      </c>
      <c r="AA157" s="108">
        <f>IF(S157=2,0,IF(ISBLANK(J157),0,VLOOKUP(Y157,DeltagarRapport!A:J,9,FALSE)*100))</f>
        <v>0</v>
      </c>
      <c r="AB157" s="109" t="str" cm="1">
        <f t="array" ref="AB157">IF(S157=1,INDEX(Verksamhetsform!$A$9:$A$10,MIN(ROW(AB157)-ROW($AB$2)+1,2)),"")</f>
        <v/>
      </c>
    </row>
    <row r="158" spans="1:28" x14ac:dyDescent="0.35">
      <c r="A158" s="105">
        <v>157</v>
      </c>
      <c r="B158" s="77"/>
      <c r="C158" s="105" t="str">
        <f>IF(B158&lt;&gt;"", INDEX(DeltagarRapport!$D$2:$D$9, MATCH(B158, DeltagarRapport!$E$2:$E$9, 0)), "")</f>
        <v/>
      </c>
      <c r="D158" s="64"/>
      <c r="E158" s="59"/>
      <c r="F158" s="59"/>
      <c r="G158" s="59"/>
      <c r="H158" s="60"/>
      <c r="I158" s="86"/>
      <c r="J158" s="86"/>
      <c r="K158" s="86"/>
      <c r="L158" s="78"/>
      <c r="M158" s="61"/>
      <c r="N158" s="66"/>
      <c r="O158" s="105" t="str">
        <f t="shared" si="13"/>
        <v/>
      </c>
      <c r="P158" s="105" t="str">
        <f t="shared" si="14"/>
        <v/>
      </c>
      <c r="Q158" s="105" t="str">
        <f>IF(P158="", "", IFERROR(VLOOKUP(P158,Arrtyper!A:B,2,FALSE), ""))</f>
        <v/>
      </c>
      <c r="R158" s="61"/>
      <c r="S158" s="105" t="str">
        <f>IF(R158="", "", IFERROR(VLOOKUP(R158,Verksamhetsform!A:B,2,FALSE), ""))</f>
        <v/>
      </c>
      <c r="T158" s="61"/>
      <c r="U158" s="61"/>
      <c r="V158" s="105" t="str">
        <f>IF(U158="", "", IFERROR(VLOOKUP(U158,KommunDB!A:B,2,FALSE), ""))</f>
        <v/>
      </c>
      <c r="W158" s="106">
        <f t="shared" si="10"/>
        <v>0</v>
      </c>
      <c r="X158" s="106">
        <f t="shared" si="11"/>
        <v>0</v>
      </c>
      <c r="Y158" s="107" t="str">
        <f t="shared" si="12"/>
        <v/>
      </c>
      <c r="Z158" s="108">
        <f>IF(S158=2,0,IF(ISBLANK(J158),0,VLOOKUP(Y158,DeltagarRapport!A:J,7,FALSE)*100))</f>
        <v>0</v>
      </c>
      <c r="AA158" s="108">
        <f>IF(S158=2,0,IF(ISBLANK(J158),0,VLOOKUP(Y158,DeltagarRapport!A:J,9,FALSE)*100))</f>
        <v>0</v>
      </c>
      <c r="AB158" s="109" t="str" cm="1">
        <f t="array" ref="AB158">IF(S158=1,INDEX(Verksamhetsform!$A$9:$A$10,MIN(ROW(AB158)-ROW($AB$2)+1,2)),"")</f>
        <v/>
      </c>
    </row>
    <row r="159" spans="1:28" x14ac:dyDescent="0.35">
      <c r="A159" s="105">
        <v>158</v>
      </c>
      <c r="B159" s="77"/>
      <c r="C159" s="105" t="str">
        <f>IF(B159&lt;&gt;"", INDEX(DeltagarRapport!$D$2:$D$9, MATCH(B159, DeltagarRapport!$E$2:$E$9, 0)), "")</f>
        <v/>
      </c>
      <c r="D159" s="64"/>
      <c r="E159" s="59"/>
      <c r="F159" s="59"/>
      <c r="G159" s="59"/>
      <c r="H159" s="60"/>
      <c r="I159" s="86"/>
      <c r="J159" s="86"/>
      <c r="K159" s="86"/>
      <c r="L159" s="78"/>
      <c r="M159" s="61"/>
      <c r="N159" s="66"/>
      <c r="O159" s="105" t="str">
        <f t="shared" si="13"/>
        <v/>
      </c>
      <c r="P159" s="105" t="str">
        <f t="shared" si="14"/>
        <v/>
      </c>
      <c r="Q159" s="105" t="str">
        <f>IF(P159="", "", IFERROR(VLOOKUP(P159,Arrtyper!A:B,2,FALSE), ""))</f>
        <v/>
      </c>
      <c r="R159" s="61"/>
      <c r="S159" s="105" t="str">
        <f>IF(R159="", "", IFERROR(VLOOKUP(R159,Verksamhetsform!A:B,2,FALSE), ""))</f>
        <v/>
      </c>
      <c r="T159" s="61"/>
      <c r="U159" s="61"/>
      <c r="V159" s="105" t="str">
        <f>IF(U159="", "", IFERROR(VLOOKUP(U159,KommunDB!A:B,2,FALSE), ""))</f>
        <v/>
      </c>
      <c r="W159" s="106">
        <f t="shared" si="10"/>
        <v>0</v>
      </c>
      <c r="X159" s="106">
        <f t="shared" si="11"/>
        <v>0</v>
      </c>
      <c r="Y159" s="107" t="str">
        <f t="shared" si="12"/>
        <v/>
      </c>
      <c r="Z159" s="108">
        <f>IF(S159=2,0,IF(ISBLANK(J159),0,VLOOKUP(Y159,DeltagarRapport!A:J,7,FALSE)*100))</f>
        <v>0</v>
      </c>
      <c r="AA159" s="108">
        <f>IF(S159=2,0,IF(ISBLANK(J159),0,VLOOKUP(Y159,DeltagarRapport!A:J,9,FALSE)*100))</f>
        <v>0</v>
      </c>
      <c r="AB159" s="109" t="str" cm="1">
        <f t="array" ref="AB159">IF(S159=1,INDEX(Verksamhetsform!$A$9:$A$10,MIN(ROW(AB159)-ROW($AB$2)+1,2)),"")</f>
        <v/>
      </c>
    </row>
    <row r="160" spans="1:28" x14ac:dyDescent="0.35">
      <c r="A160" s="105">
        <v>159</v>
      </c>
      <c r="B160" s="77"/>
      <c r="C160" s="105" t="str">
        <f>IF(B160&lt;&gt;"", INDEX(DeltagarRapport!$D$2:$D$9, MATCH(B160, DeltagarRapport!$E$2:$E$9, 0)), "")</f>
        <v/>
      </c>
      <c r="D160" s="64"/>
      <c r="E160" s="59"/>
      <c r="F160" s="59"/>
      <c r="G160" s="59"/>
      <c r="H160" s="60"/>
      <c r="I160" s="86"/>
      <c r="J160" s="86"/>
      <c r="K160" s="86"/>
      <c r="L160" s="78"/>
      <c r="M160" s="61"/>
      <c r="N160" s="66"/>
      <c r="O160" s="105" t="str">
        <f t="shared" si="13"/>
        <v/>
      </c>
      <c r="P160" s="105" t="str">
        <f t="shared" si="14"/>
        <v/>
      </c>
      <c r="Q160" s="105" t="str">
        <f>IF(P160="", "", IFERROR(VLOOKUP(P160,Arrtyper!A:B,2,FALSE), ""))</f>
        <v/>
      </c>
      <c r="R160" s="61"/>
      <c r="S160" s="105" t="str">
        <f>IF(R160="", "", IFERROR(VLOOKUP(R160,Verksamhetsform!A:B,2,FALSE), ""))</f>
        <v/>
      </c>
      <c r="T160" s="61"/>
      <c r="U160" s="61"/>
      <c r="V160" s="105" t="str">
        <f>IF(U160="", "", IFERROR(VLOOKUP(U160,KommunDB!A:B,2,FALSE), ""))</f>
        <v/>
      </c>
      <c r="W160" s="106">
        <f t="shared" si="10"/>
        <v>0</v>
      </c>
      <c r="X160" s="106">
        <f t="shared" si="11"/>
        <v>0</v>
      </c>
      <c r="Y160" s="107" t="str">
        <f t="shared" si="12"/>
        <v/>
      </c>
      <c r="Z160" s="108">
        <f>IF(S160=2,0,IF(ISBLANK(J160),0,VLOOKUP(Y160,DeltagarRapport!A:J,7,FALSE)*100))</f>
        <v>0</v>
      </c>
      <c r="AA160" s="108">
        <f>IF(S160=2,0,IF(ISBLANK(J160),0,VLOOKUP(Y160,DeltagarRapport!A:J,9,FALSE)*100))</f>
        <v>0</v>
      </c>
      <c r="AB160" s="109" t="str" cm="1">
        <f t="array" ref="AB160">IF(S160=1,INDEX(Verksamhetsform!$A$9:$A$10,MIN(ROW(AB160)-ROW($AB$2)+1,2)),"")</f>
        <v/>
      </c>
    </row>
    <row r="161" spans="1:28" x14ac:dyDescent="0.35">
      <c r="A161" s="105">
        <v>160</v>
      </c>
      <c r="B161" s="77"/>
      <c r="C161" s="105" t="str">
        <f>IF(B161&lt;&gt;"", INDEX(DeltagarRapport!$D$2:$D$9, MATCH(B161, DeltagarRapport!$E$2:$E$9, 0)), "")</f>
        <v/>
      </c>
      <c r="D161" s="64"/>
      <c r="E161" s="59"/>
      <c r="F161" s="59"/>
      <c r="G161" s="59"/>
      <c r="H161" s="60"/>
      <c r="I161" s="86"/>
      <c r="J161" s="86"/>
      <c r="K161" s="86"/>
      <c r="L161" s="78"/>
      <c r="M161" s="61"/>
      <c r="N161" s="66"/>
      <c r="O161" s="105" t="str">
        <f t="shared" si="13"/>
        <v/>
      </c>
      <c r="P161" s="105" t="str">
        <f t="shared" si="14"/>
        <v/>
      </c>
      <c r="Q161" s="105" t="str">
        <f>IF(P161="", "", IFERROR(VLOOKUP(P161,Arrtyper!A:B,2,FALSE), ""))</f>
        <v/>
      </c>
      <c r="R161" s="61"/>
      <c r="S161" s="105" t="str">
        <f>IF(R161="", "", IFERROR(VLOOKUP(R161,Verksamhetsform!A:B,2,FALSE), ""))</f>
        <v/>
      </c>
      <c r="T161" s="61"/>
      <c r="U161" s="61"/>
      <c r="V161" s="105" t="str">
        <f>IF(U161="", "", IFERROR(VLOOKUP(U161,KommunDB!A:B,2,FALSE), ""))</f>
        <v/>
      </c>
      <c r="W161" s="106">
        <f t="shared" si="10"/>
        <v>0</v>
      </c>
      <c r="X161" s="106">
        <f t="shared" si="11"/>
        <v>0</v>
      </c>
      <c r="Y161" s="107" t="str">
        <f t="shared" si="12"/>
        <v/>
      </c>
      <c r="Z161" s="108">
        <f>IF(S161=2,0,IF(ISBLANK(J161),0,VLOOKUP(Y161,DeltagarRapport!A:J,7,FALSE)*100))</f>
        <v>0</v>
      </c>
      <c r="AA161" s="108">
        <f>IF(S161=2,0,IF(ISBLANK(J161),0,VLOOKUP(Y161,DeltagarRapport!A:J,9,FALSE)*100))</f>
        <v>0</v>
      </c>
      <c r="AB161" s="109" t="str" cm="1">
        <f t="array" ref="AB161">IF(S161=1,INDEX(Verksamhetsform!$A$9:$A$10,MIN(ROW(AB161)-ROW($AB$2)+1,2)),"")</f>
        <v/>
      </c>
    </row>
    <row r="162" spans="1:28" x14ac:dyDescent="0.35">
      <c r="A162" s="105">
        <v>161</v>
      </c>
      <c r="B162" s="77"/>
      <c r="C162" s="105" t="str">
        <f>IF(B162&lt;&gt;"", INDEX(DeltagarRapport!$D$2:$D$9, MATCH(B162, DeltagarRapport!$E$2:$E$9, 0)), "")</f>
        <v/>
      </c>
      <c r="D162" s="64"/>
      <c r="E162" s="59"/>
      <c r="F162" s="59"/>
      <c r="G162" s="59"/>
      <c r="H162" s="60"/>
      <c r="I162" s="86"/>
      <c r="J162" s="86"/>
      <c r="K162" s="86"/>
      <c r="L162" s="78"/>
      <c r="M162" s="61"/>
      <c r="N162" s="66"/>
      <c r="O162" s="105" t="str">
        <f t="shared" si="13"/>
        <v/>
      </c>
      <c r="P162" s="105" t="str">
        <f t="shared" si="14"/>
        <v/>
      </c>
      <c r="Q162" s="105" t="str">
        <f>IF(P162="", "", IFERROR(VLOOKUP(P162,Arrtyper!A:B,2,FALSE), ""))</f>
        <v/>
      </c>
      <c r="R162" s="61"/>
      <c r="S162" s="105" t="str">
        <f>IF(R162="", "", IFERROR(VLOOKUP(R162,Verksamhetsform!A:B,2,FALSE), ""))</f>
        <v/>
      </c>
      <c r="T162" s="61"/>
      <c r="U162" s="61"/>
      <c r="V162" s="105" t="str">
        <f>IF(U162="", "", IFERROR(VLOOKUP(U162,KommunDB!A:B,2,FALSE), ""))</f>
        <v/>
      </c>
      <c r="W162" s="106">
        <f t="shared" si="10"/>
        <v>0</v>
      </c>
      <c r="X162" s="106">
        <f t="shared" si="11"/>
        <v>0</v>
      </c>
      <c r="Y162" s="107" t="str">
        <f t="shared" si="12"/>
        <v/>
      </c>
      <c r="Z162" s="108">
        <f>IF(S162=2,0,IF(ISBLANK(J162),0,VLOOKUP(Y162,DeltagarRapport!A:J,7,FALSE)*100))</f>
        <v>0</v>
      </c>
      <c r="AA162" s="108">
        <f>IF(S162=2,0,IF(ISBLANK(J162),0,VLOOKUP(Y162,DeltagarRapport!A:J,9,FALSE)*100))</f>
        <v>0</v>
      </c>
      <c r="AB162" s="109" t="str" cm="1">
        <f t="array" ref="AB162">IF(S162=1,INDEX(Verksamhetsform!$A$9:$A$10,MIN(ROW(AB162)-ROW($AB$2)+1,2)),"")</f>
        <v/>
      </c>
    </row>
    <row r="163" spans="1:28" x14ac:dyDescent="0.35">
      <c r="A163" s="105">
        <v>162</v>
      </c>
      <c r="B163" s="77"/>
      <c r="C163" s="105" t="str">
        <f>IF(B163&lt;&gt;"", INDEX(DeltagarRapport!$D$2:$D$9, MATCH(B163, DeltagarRapport!$E$2:$E$9, 0)), "")</f>
        <v/>
      </c>
      <c r="D163" s="64"/>
      <c r="E163" s="59"/>
      <c r="F163" s="59"/>
      <c r="G163" s="59"/>
      <c r="H163" s="60"/>
      <c r="I163" s="86"/>
      <c r="J163" s="86"/>
      <c r="K163" s="86"/>
      <c r="L163" s="78"/>
      <c r="M163" s="61"/>
      <c r="N163" s="66"/>
      <c r="O163" s="105" t="str">
        <f t="shared" si="13"/>
        <v/>
      </c>
      <c r="P163" s="105" t="str">
        <f t="shared" si="14"/>
        <v/>
      </c>
      <c r="Q163" s="105" t="str">
        <f>IF(P163="", "", IFERROR(VLOOKUP(P163,Arrtyper!A:B,2,FALSE), ""))</f>
        <v/>
      </c>
      <c r="R163" s="61"/>
      <c r="S163" s="105" t="str">
        <f>IF(R163="", "", IFERROR(VLOOKUP(R163,Verksamhetsform!A:B,2,FALSE), ""))</f>
        <v/>
      </c>
      <c r="T163" s="61"/>
      <c r="U163" s="61"/>
      <c r="V163" s="105" t="str">
        <f>IF(U163="", "", IFERROR(VLOOKUP(U163,KommunDB!A:B,2,FALSE), ""))</f>
        <v/>
      </c>
      <c r="W163" s="106">
        <f t="shared" si="10"/>
        <v>0</v>
      </c>
      <c r="X163" s="106">
        <f t="shared" si="11"/>
        <v>0</v>
      </c>
      <c r="Y163" s="107" t="str">
        <f t="shared" si="12"/>
        <v/>
      </c>
      <c r="Z163" s="108">
        <f>IF(S163=2,0,IF(ISBLANK(J163),0,VLOOKUP(Y163,DeltagarRapport!A:J,7,FALSE)*100))</f>
        <v>0</v>
      </c>
      <c r="AA163" s="108">
        <f>IF(S163=2,0,IF(ISBLANK(J163),0,VLOOKUP(Y163,DeltagarRapport!A:J,9,FALSE)*100))</f>
        <v>0</v>
      </c>
      <c r="AB163" s="109" t="str" cm="1">
        <f t="array" ref="AB163">IF(S163=1,INDEX(Verksamhetsform!$A$9:$A$10,MIN(ROW(AB163)-ROW($AB$2)+1,2)),"")</f>
        <v/>
      </c>
    </row>
    <row r="164" spans="1:28" x14ac:dyDescent="0.35">
      <c r="A164" s="105">
        <v>163</v>
      </c>
      <c r="B164" s="77"/>
      <c r="C164" s="105" t="str">
        <f>IF(B164&lt;&gt;"", INDEX(DeltagarRapport!$D$2:$D$9, MATCH(B164, DeltagarRapport!$E$2:$E$9, 0)), "")</f>
        <v/>
      </c>
      <c r="D164" s="64"/>
      <c r="E164" s="59"/>
      <c r="F164" s="59"/>
      <c r="G164" s="59"/>
      <c r="H164" s="60"/>
      <c r="I164" s="86"/>
      <c r="J164" s="86"/>
      <c r="K164" s="86"/>
      <c r="L164" s="78"/>
      <c r="M164" s="61"/>
      <c r="N164" s="66"/>
      <c r="O164" s="105" t="str">
        <f t="shared" si="13"/>
        <v/>
      </c>
      <c r="P164" s="105" t="str">
        <f t="shared" si="14"/>
        <v/>
      </c>
      <c r="Q164" s="105" t="str">
        <f>IF(P164="", "", IFERROR(VLOOKUP(P164,Arrtyper!A:B,2,FALSE), ""))</f>
        <v/>
      </c>
      <c r="R164" s="61"/>
      <c r="S164" s="105" t="str">
        <f>IF(R164="", "", IFERROR(VLOOKUP(R164,Verksamhetsform!A:B,2,FALSE), ""))</f>
        <v/>
      </c>
      <c r="T164" s="61"/>
      <c r="U164" s="61"/>
      <c r="V164" s="105" t="str">
        <f>IF(U164="", "", IFERROR(VLOOKUP(U164,KommunDB!A:B,2,FALSE), ""))</f>
        <v/>
      </c>
      <c r="W164" s="106">
        <f t="shared" si="10"/>
        <v>0</v>
      </c>
      <c r="X164" s="106">
        <f t="shared" si="11"/>
        <v>0</v>
      </c>
      <c r="Y164" s="107" t="str">
        <f t="shared" si="12"/>
        <v/>
      </c>
      <c r="Z164" s="108">
        <f>IF(S164=2,0,IF(ISBLANK(J164),0,VLOOKUP(Y164,DeltagarRapport!A:J,7,FALSE)*100))</f>
        <v>0</v>
      </c>
      <c r="AA164" s="108">
        <f>IF(S164=2,0,IF(ISBLANK(J164),0,VLOOKUP(Y164,DeltagarRapport!A:J,9,FALSE)*100))</f>
        <v>0</v>
      </c>
      <c r="AB164" s="109" t="str" cm="1">
        <f t="array" ref="AB164">IF(S164=1,INDEX(Verksamhetsform!$A$9:$A$10,MIN(ROW(AB164)-ROW($AB$2)+1,2)),"")</f>
        <v/>
      </c>
    </row>
    <row r="165" spans="1:28" x14ac:dyDescent="0.35">
      <c r="A165" s="105">
        <v>164</v>
      </c>
      <c r="B165" s="77"/>
      <c r="C165" s="105" t="str">
        <f>IF(B165&lt;&gt;"", INDEX(DeltagarRapport!$D$2:$D$9, MATCH(B165, DeltagarRapport!$E$2:$E$9, 0)), "")</f>
        <v/>
      </c>
      <c r="D165" s="64"/>
      <c r="E165" s="59"/>
      <c r="F165" s="59"/>
      <c r="G165" s="59"/>
      <c r="H165" s="60"/>
      <c r="I165" s="86"/>
      <c r="J165" s="86"/>
      <c r="K165" s="86"/>
      <c r="L165" s="78"/>
      <c r="M165" s="61"/>
      <c r="N165" s="66"/>
      <c r="O165" s="105" t="str">
        <f t="shared" si="13"/>
        <v/>
      </c>
      <c r="P165" s="105" t="str">
        <f t="shared" si="14"/>
        <v/>
      </c>
      <c r="Q165" s="105" t="str">
        <f>IF(P165="", "", IFERROR(VLOOKUP(P165,Arrtyper!A:B,2,FALSE), ""))</f>
        <v/>
      </c>
      <c r="R165" s="61"/>
      <c r="S165" s="105" t="str">
        <f>IF(R165="", "", IFERROR(VLOOKUP(R165,Verksamhetsform!A:B,2,FALSE), ""))</f>
        <v/>
      </c>
      <c r="T165" s="61"/>
      <c r="U165" s="61"/>
      <c r="V165" s="105" t="str">
        <f>IF(U165="", "", IFERROR(VLOOKUP(U165,KommunDB!A:B,2,FALSE), ""))</f>
        <v/>
      </c>
      <c r="W165" s="106">
        <f t="shared" si="10"/>
        <v>0</v>
      </c>
      <c r="X165" s="106">
        <f t="shared" si="11"/>
        <v>0</v>
      </c>
      <c r="Y165" s="107" t="str">
        <f t="shared" si="12"/>
        <v/>
      </c>
      <c r="Z165" s="108">
        <f>IF(S165=2,0,IF(ISBLANK(J165),0,VLOOKUP(Y165,DeltagarRapport!A:J,7,FALSE)*100))</f>
        <v>0</v>
      </c>
      <c r="AA165" s="108">
        <f>IF(S165=2,0,IF(ISBLANK(J165),0,VLOOKUP(Y165,DeltagarRapport!A:J,9,FALSE)*100))</f>
        <v>0</v>
      </c>
      <c r="AB165" s="109" t="str" cm="1">
        <f t="array" ref="AB165">IF(S165=1,INDEX(Verksamhetsform!$A$9:$A$10,MIN(ROW(AB165)-ROW($AB$2)+1,2)),"")</f>
        <v/>
      </c>
    </row>
    <row r="166" spans="1:28" x14ac:dyDescent="0.35">
      <c r="A166" s="105">
        <v>165</v>
      </c>
      <c r="B166" s="77"/>
      <c r="C166" s="105" t="str">
        <f>IF(B166&lt;&gt;"", INDEX(DeltagarRapport!$D$2:$D$9, MATCH(B166, DeltagarRapport!$E$2:$E$9, 0)), "")</f>
        <v/>
      </c>
      <c r="D166" s="64"/>
      <c r="E166" s="59"/>
      <c r="F166" s="59"/>
      <c r="G166" s="59"/>
      <c r="H166" s="60"/>
      <c r="I166" s="86"/>
      <c r="J166" s="86"/>
      <c r="K166" s="86"/>
      <c r="L166" s="78"/>
      <c r="M166" s="61"/>
      <c r="N166" s="66"/>
      <c r="O166" s="105" t="str">
        <f t="shared" si="13"/>
        <v/>
      </c>
      <c r="P166" s="105" t="str">
        <f t="shared" si="14"/>
        <v/>
      </c>
      <c r="Q166" s="105" t="str">
        <f>IF(P166="", "", IFERROR(VLOOKUP(P166,Arrtyper!A:B,2,FALSE), ""))</f>
        <v/>
      </c>
      <c r="R166" s="61"/>
      <c r="S166" s="105" t="str">
        <f>IF(R166="", "", IFERROR(VLOOKUP(R166,Verksamhetsform!A:B,2,FALSE), ""))</f>
        <v/>
      </c>
      <c r="T166" s="61"/>
      <c r="U166" s="61"/>
      <c r="V166" s="105" t="str">
        <f>IF(U166="", "", IFERROR(VLOOKUP(U166,KommunDB!A:B,2,FALSE), ""))</f>
        <v/>
      </c>
      <c r="W166" s="106">
        <f t="shared" si="10"/>
        <v>0</v>
      </c>
      <c r="X166" s="106">
        <f t="shared" si="11"/>
        <v>0</v>
      </c>
      <c r="Y166" s="107" t="str">
        <f t="shared" si="12"/>
        <v/>
      </c>
      <c r="Z166" s="108">
        <f>IF(S166=2,0,IF(ISBLANK(J166),0,VLOOKUP(Y166,DeltagarRapport!A:J,7,FALSE)*100))</f>
        <v>0</v>
      </c>
      <c r="AA166" s="108">
        <f>IF(S166=2,0,IF(ISBLANK(J166),0,VLOOKUP(Y166,DeltagarRapport!A:J,9,FALSE)*100))</f>
        <v>0</v>
      </c>
      <c r="AB166" s="109" t="str" cm="1">
        <f t="array" ref="AB166">IF(S166=1,INDEX(Verksamhetsform!$A$9:$A$10,MIN(ROW(AB166)-ROW($AB$2)+1,2)),"")</f>
        <v/>
      </c>
    </row>
    <row r="167" spans="1:28" x14ac:dyDescent="0.35">
      <c r="A167" s="105">
        <v>166</v>
      </c>
      <c r="B167" s="77"/>
      <c r="C167" s="105" t="str">
        <f>IF(B167&lt;&gt;"", INDEX(DeltagarRapport!$D$2:$D$9, MATCH(B167, DeltagarRapport!$E$2:$E$9, 0)), "")</f>
        <v/>
      </c>
      <c r="D167" s="64"/>
      <c r="E167" s="59"/>
      <c r="F167" s="59"/>
      <c r="G167" s="59"/>
      <c r="H167" s="60"/>
      <c r="I167" s="86"/>
      <c r="J167" s="86"/>
      <c r="K167" s="86"/>
      <c r="L167" s="78"/>
      <c r="M167" s="61"/>
      <c r="N167" s="66"/>
      <c r="O167" s="105" t="str">
        <f t="shared" si="13"/>
        <v/>
      </c>
      <c r="P167" s="105" t="str">
        <f t="shared" si="14"/>
        <v/>
      </c>
      <c r="Q167" s="105" t="str">
        <f>IF(P167="", "", IFERROR(VLOOKUP(P167,Arrtyper!A:B,2,FALSE), ""))</f>
        <v/>
      </c>
      <c r="R167" s="61"/>
      <c r="S167" s="105" t="str">
        <f>IF(R167="", "", IFERROR(VLOOKUP(R167,Verksamhetsform!A:B,2,FALSE), ""))</f>
        <v/>
      </c>
      <c r="T167" s="61"/>
      <c r="U167" s="61"/>
      <c r="V167" s="105" t="str">
        <f>IF(U167="", "", IFERROR(VLOOKUP(U167,KommunDB!A:B,2,FALSE), ""))</f>
        <v/>
      </c>
      <c r="W167" s="106">
        <f t="shared" si="10"/>
        <v>0</v>
      </c>
      <c r="X167" s="106">
        <f t="shared" si="11"/>
        <v>0</v>
      </c>
      <c r="Y167" s="107" t="str">
        <f t="shared" si="12"/>
        <v/>
      </c>
      <c r="Z167" s="108">
        <f>IF(S167=2,0,IF(ISBLANK(J167),0,VLOOKUP(Y167,DeltagarRapport!A:J,7,FALSE)*100))</f>
        <v>0</v>
      </c>
      <c r="AA167" s="108">
        <f>IF(S167=2,0,IF(ISBLANK(J167),0,VLOOKUP(Y167,DeltagarRapport!A:J,9,FALSE)*100))</f>
        <v>0</v>
      </c>
      <c r="AB167" s="109" t="str" cm="1">
        <f t="array" ref="AB167">IF(S167=1,INDEX(Verksamhetsform!$A$9:$A$10,MIN(ROW(AB167)-ROW($AB$2)+1,2)),"")</f>
        <v/>
      </c>
    </row>
    <row r="168" spans="1:28" x14ac:dyDescent="0.35">
      <c r="A168" s="105">
        <v>167</v>
      </c>
      <c r="B168" s="77"/>
      <c r="C168" s="105" t="str">
        <f>IF(B168&lt;&gt;"", INDEX(DeltagarRapport!$D$2:$D$9, MATCH(B168, DeltagarRapport!$E$2:$E$9, 0)), "")</f>
        <v/>
      </c>
      <c r="D168" s="64"/>
      <c r="E168" s="59"/>
      <c r="F168" s="59"/>
      <c r="G168" s="59"/>
      <c r="H168" s="60"/>
      <c r="I168" s="86"/>
      <c r="J168" s="86"/>
      <c r="K168" s="86"/>
      <c r="L168" s="78"/>
      <c r="M168" s="61"/>
      <c r="N168" s="66"/>
      <c r="O168" s="105" t="str">
        <f t="shared" si="13"/>
        <v/>
      </c>
      <c r="P168" s="105" t="str">
        <f t="shared" si="14"/>
        <v/>
      </c>
      <c r="Q168" s="105" t="str">
        <f>IF(P168="", "", IFERROR(VLOOKUP(P168,Arrtyper!A:B,2,FALSE), ""))</f>
        <v/>
      </c>
      <c r="R168" s="61"/>
      <c r="S168" s="105" t="str">
        <f>IF(R168="", "", IFERROR(VLOOKUP(R168,Verksamhetsform!A:B,2,FALSE), ""))</f>
        <v/>
      </c>
      <c r="T168" s="61"/>
      <c r="U168" s="61"/>
      <c r="V168" s="105" t="str">
        <f>IF(U168="", "", IFERROR(VLOOKUP(U168,KommunDB!A:B,2,FALSE), ""))</f>
        <v/>
      </c>
      <c r="W168" s="106">
        <f t="shared" si="10"/>
        <v>0</v>
      </c>
      <c r="X168" s="106">
        <f t="shared" si="11"/>
        <v>0</v>
      </c>
      <c r="Y168" s="107" t="str">
        <f t="shared" si="12"/>
        <v/>
      </c>
      <c r="Z168" s="108">
        <f>IF(S168=2,0,IF(ISBLANK(J168),0,VLOOKUP(Y168,DeltagarRapport!A:J,7,FALSE)*100))</f>
        <v>0</v>
      </c>
      <c r="AA168" s="108">
        <f>IF(S168=2,0,IF(ISBLANK(J168),0,VLOOKUP(Y168,DeltagarRapport!A:J,9,FALSE)*100))</f>
        <v>0</v>
      </c>
      <c r="AB168" s="109" t="str" cm="1">
        <f t="array" ref="AB168">IF(S168=1,INDEX(Verksamhetsform!$A$9:$A$10,MIN(ROW(AB168)-ROW($AB$2)+1,2)),"")</f>
        <v/>
      </c>
    </row>
    <row r="169" spans="1:28" x14ac:dyDescent="0.35">
      <c r="A169" s="105">
        <v>168</v>
      </c>
      <c r="B169" s="77"/>
      <c r="C169" s="105" t="str">
        <f>IF(B169&lt;&gt;"", INDEX(DeltagarRapport!$D$2:$D$9, MATCH(B169, DeltagarRapport!$E$2:$E$9, 0)), "")</f>
        <v/>
      </c>
      <c r="D169" s="64"/>
      <c r="E169" s="59"/>
      <c r="F169" s="59"/>
      <c r="G169" s="59"/>
      <c r="H169" s="60"/>
      <c r="I169" s="86"/>
      <c r="J169" s="86"/>
      <c r="K169" s="86"/>
      <c r="L169" s="78"/>
      <c r="M169" s="61"/>
      <c r="N169" s="66"/>
      <c r="O169" s="105" t="str">
        <f t="shared" si="13"/>
        <v/>
      </c>
      <c r="P169" s="105" t="str">
        <f t="shared" si="14"/>
        <v/>
      </c>
      <c r="Q169" s="105" t="str">
        <f>IF(P169="", "", IFERROR(VLOOKUP(P169,Arrtyper!A:B,2,FALSE), ""))</f>
        <v/>
      </c>
      <c r="R169" s="61"/>
      <c r="S169" s="105" t="str">
        <f>IF(R169="", "", IFERROR(VLOOKUP(R169,Verksamhetsform!A:B,2,FALSE), ""))</f>
        <v/>
      </c>
      <c r="T169" s="61"/>
      <c r="U169" s="61"/>
      <c r="V169" s="105" t="str">
        <f>IF(U169="", "", IFERROR(VLOOKUP(U169,KommunDB!A:B,2,FALSE), ""))</f>
        <v/>
      </c>
      <c r="W169" s="106">
        <f t="shared" si="10"/>
        <v>0</v>
      </c>
      <c r="X169" s="106">
        <f t="shared" si="11"/>
        <v>0</v>
      </c>
      <c r="Y169" s="107" t="str">
        <f t="shared" si="12"/>
        <v/>
      </c>
      <c r="Z169" s="108">
        <f>IF(S169=2,0,IF(ISBLANK(J169),0,VLOOKUP(Y169,DeltagarRapport!A:J,7,FALSE)*100))</f>
        <v>0</v>
      </c>
      <c r="AA169" s="108">
        <f>IF(S169=2,0,IF(ISBLANK(J169),0,VLOOKUP(Y169,DeltagarRapport!A:J,9,FALSE)*100))</f>
        <v>0</v>
      </c>
      <c r="AB169" s="109" t="str" cm="1">
        <f t="array" ref="AB169">IF(S169=1,INDEX(Verksamhetsform!$A$9:$A$10,MIN(ROW(AB169)-ROW($AB$2)+1,2)),"")</f>
        <v/>
      </c>
    </row>
    <row r="170" spans="1:28" x14ac:dyDescent="0.35">
      <c r="A170" s="105">
        <v>169</v>
      </c>
      <c r="B170" s="77"/>
      <c r="C170" s="105" t="str">
        <f>IF(B170&lt;&gt;"", INDEX(DeltagarRapport!$D$2:$D$9, MATCH(B170, DeltagarRapport!$E$2:$E$9, 0)), "")</f>
        <v/>
      </c>
      <c r="D170" s="64"/>
      <c r="E170" s="59"/>
      <c r="F170" s="59"/>
      <c r="G170" s="59"/>
      <c r="H170" s="60"/>
      <c r="I170" s="86"/>
      <c r="J170" s="86"/>
      <c r="K170" s="86"/>
      <c r="L170" s="78"/>
      <c r="M170" s="61"/>
      <c r="N170" s="66"/>
      <c r="O170" s="105" t="str">
        <f t="shared" si="13"/>
        <v/>
      </c>
      <c r="P170" s="105" t="str">
        <f t="shared" si="14"/>
        <v/>
      </c>
      <c r="Q170" s="105" t="str">
        <f>IF(P170="", "", IFERROR(VLOOKUP(P170,Arrtyper!A:B,2,FALSE), ""))</f>
        <v/>
      </c>
      <c r="R170" s="61"/>
      <c r="S170" s="105" t="str">
        <f>IF(R170="", "", IFERROR(VLOOKUP(R170,Verksamhetsform!A:B,2,FALSE), ""))</f>
        <v/>
      </c>
      <c r="T170" s="61"/>
      <c r="U170" s="61"/>
      <c r="V170" s="105" t="str">
        <f>IF(U170="", "", IFERROR(VLOOKUP(U170,KommunDB!A:B,2,FALSE), ""))</f>
        <v/>
      </c>
      <c r="W170" s="106">
        <f t="shared" si="10"/>
        <v>0</v>
      </c>
      <c r="X170" s="106">
        <f t="shared" si="11"/>
        <v>0</v>
      </c>
      <c r="Y170" s="107" t="str">
        <f t="shared" si="12"/>
        <v/>
      </c>
      <c r="Z170" s="108">
        <f>IF(S170=2,0,IF(ISBLANK(J170),0,VLOOKUP(Y170,DeltagarRapport!A:J,7,FALSE)*100))</f>
        <v>0</v>
      </c>
      <c r="AA170" s="108">
        <f>IF(S170=2,0,IF(ISBLANK(J170),0,VLOOKUP(Y170,DeltagarRapport!A:J,9,FALSE)*100))</f>
        <v>0</v>
      </c>
      <c r="AB170" s="109" t="str" cm="1">
        <f t="array" ref="AB170">IF(S170=1,INDEX(Verksamhetsform!$A$9:$A$10,MIN(ROW(AB170)-ROW($AB$2)+1,2)),"")</f>
        <v/>
      </c>
    </row>
    <row r="171" spans="1:28" x14ac:dyDescent="0.35">
      <c r="A171" s="105">
        <v>170</v>
      </c>
      <c r="B171" s="77"/>
      <c r="C171" s="105" t="str">
        <f>IF(B171&lt;&gt;"", INDEX(DeltagarRapport!$D$2:$D$9, MATCH(B171, DeltagarRapport!$E$2:$E$9, 0)), "")</f>
        <v/>
      </c>
      <c r="D171" s="64"/>
      <c r="E171" s="59"/>
      <c r="F171" s="59"/>
      <c r="G171" s="59"/>
      <c r="H171" s="60"/>
      <c r="I171" s="86"/>
      <c r="J171" s="86"/>
      <c r="K171" s="86"/>
      <c r="L171" s="78"/>
      <c r="M171" s="61"/>
      <c r="N171" s="66"/>
      <c r="O171" s="105" t="str">
        <f t="shared" si="13"/>
        <v/>
      </c>
      <c r="P171" s="105" t="str">
        <f t="shared" si="14"/>
        <v/>
      </c>
      <c r="Q171" s="105" t="str">
        <f>IF(P171="", "", IFERROR(VLOOKUP(P171,Arrtyper!A:B,2,FALSE), ""))</f>
        <v/>
      </c>
      <c r="R171" s="61"/>
      <c r="S171" s="105" t="str">
        <f>IF(R171="", "", IFERROR(VLOOKUP(R171,Verksamhetsform!A:B,2,FALSE), ""))</f>
        <v/>
      </c>
      <c r="T171" s="61"/>
      <c r="U171" s="61"/>
      <c r="V171" s="105" t="str">
        <f>IF(U171="", "", IFERROR(VLOOKUP(U171,KommunDB!A:B,2,FALSE), ""))</f>
        <v/>
      </c>
      <c r="W171" s="106">
        <f t="shared" si="10"/>
        <v>0</v>
      </c>
      <c r="X171" s="106">
        <f t="shared" si="11"/>
        <v>0</v>
      </c>
      <c r="Y171" s="107" t="str">
        <f t="shared" si="12"/>
        <v/>
      </c>
      <c r="Z171" s="108">
        <f>IF(S171=2,0,IF(ISBLANK(J171),0,VLOOKUP(Y171,DeltagarRapport!A:J,7,FALSE)*100))</f>
        <v>0</v>
      </c>
      <c r="AA171" s="108">
        <f>IF(S171=2,0,IF(ISBLANK(J171),0,VLOOKUP(Y171,DeltagarRapport!A:J,9,FALSE)*100))</f>
        <v>0</v>
      </c>
      <c r="AB171" s="109" t="str" cm="1">
        <f t="array" ref="AB171">IF(S171=1,INDEX(Verksamhetsform!$A$9:$A$10,MIN(ROW(AB171)-ROW($AB$2)+1,2)),"")</f>
        <v/>
      </c>
    </row>
    <row r="172" spans="1:28" x14ac:dyDescent="0.35">
      <c r="A172" s="105">
        <v>171</v>
      </c>
      <c r="B172" s="77"/>
      <c r="C172" s="105" t="str">
        <f>IF(B172&lt;&gt;"", INDEX(DeltagarRapport!$D$2:$D$9, MATCH(B172, DeltagarRapport!$E$2:$E$9, 0)), "")</f>
        <v/>
      </c>
      <c r="D172" s="64"/>
      <c r="E172" s="59"/>
      <c r="F172" s="59"/>
      <c r="G172" s="59"/>
      <c r="H172" s="60"/>
      <c r="I172" s="86"/>
      <c r="J172" s="86"/>
      <c r="K172" s="86"/>
      <c r="L172" s="78"/>
      <c r="M172" s="61"/>
      <c r="N172" s="66"/>
      <c r="O172" s="105" t="str">
        <f t="shared" si="13"/>
        <v/>
      </c>
      <c r="P172" s="105" t="str">
        <f t="shared" si="14"/>
        <v/>
      </c>
      <c r="Q172" s="105" t="str">
        <f>IF(P172="", "", IFERROR(VLOOKUP(P172,Arrtyper!A:B,2,FALSE), ""))</f>
        <v/>
      </c>
      <c r="R172" s="61"/>
      <c r="S172" s="105" t="str">
        <f>IF(R172="", "", IFERROR(VLOOKUP(R172,Verksamhetsform!A:B,2,FALSE), ""))</f>
        <v/>
      </c>
      <c r="T172" s="61"/>
      <c r="U172" s="61"/>
      <c r="V172" s="105" t="str">
        <f>IF(U172="", "", IFERROR(VLOOKUP(U172,KommunDB!A:B,2,FALSE), ""))</f>
        <v/>
      </c>
      <c r="W172" s="106">
        <f t="shared" si="10"/>
        <v>0</v>
      </c>
      <c r="X172" s="106">
        <f t="shared" si="11"/>
        <v>0</v>
      </c>
      <c r="Y172" s="107" t="str">
        <f t="shared" si="12"/>
        <v/>
      </c>
      <c r="Z172" s="108">
        <f>IF(S172=2,0,IF(ISBLANK(J172),0,VLOOKUP(Y172,DeltagarRapport!A:J,7,FALSE)*100))</f>
        <v>0</v>
      </c>
      <c r="AA172" s="108">
        <f>IF(S172=2,0,IF(ISBLANK(J172),0,VLOOKUP(Y172,DeltagarRapport!A:J,9,FALSE)*100))</f>
        <v>0</v>
      </c>
      <c r="AB172" s="109" t="str" cm="1">
        <f t="array" ref="AB172">IF(S172=1,INDEX(Verksamhetsform!$A$9:$A$10,MIN(ROW(AB172)-ROW($AB$2)+1,2)),"")</f>
        <v/>
      </c>
    </row>
    <row r="173" spans="1:28" x14ac:dyDescent="0.35">
      <c r="A173" s="105">
        <v>172</v>
      </c>
      <c r="B173" s="77"/>
      <c r="C173" s="105" t="str">
        <f>IF(B173&lt;&gt;"", INDEX(DeltagarRapport!$D$2:$D$9, MATCH(B173, DeltagarRapport!$E$2:$E$9, 0)), "")</f>
        <v/>
      </c>
      <c r="D173" s="64"/>
      <c r="E173" s="59"/>
      <c r="F173" s="59"/>
      <c r="G173" s="59"/>
      <c r="H173" s="60"/>
      <c r="I173" s="86"/>
      <c r="J173" s="86"/>
      <c r="K173" s="86"/>
      <c r="L173" s="78"/>
      <c r="M173" s="61"/>
      <c r="N173" s="66"/>
      <c r="O173" s="105" t="str">
        <f t="shared" si="13"/>
        <v/>
      </c>
      <c r="P173" s="105" t="str">
        <f t="shared" si="14"/>
        <v/>
      </c>
      <c r="Q173" s="105" t="str">
        <f>IF(P173="", "", IFERROR(VLOOKUP(P173,Arrtyper!A:B,2,FALSE), ""))</f>
        <v/>
      </c>
      <c r="R173" s="61"/>
      <c r="S173" s="105" t="str">
        <f>IF(R173="", "", IFERROR(VLOOKUP(R173,Verksamhetsform!A:B,2,FALSE), ""))</f>
        <v/>
      </c>
      <c r="T173" s="61"/>
      <c r="U173" s="61"/>
      <c r="V173" s="105" t="str">
        <f>IF(U173="", "", IFERROR(VLOOKUP(U173,KommunDB!A:B,2,FALSE), ""))</f>
        <v/>
      </c>
      <c r="W173" s="106">
        <f t="shared" si="10"/>
        <v>0</v>
      </c>
      <c r="X173" s="106">
        <f t="shared" si="11"/>
        <v>0</v>
      </c>
      <c r="Y173" s="107" t="str">
        <f t="shared" si="12"/>
        <v/>
      </c>
      <c r="Z173" s="108">
        <f>IF(S173=2,0,IF(ISBLANK(J173),0,VLOOKUP(Y173,DeltagarRapport!A:J,7,FALSE)*100))</f>
        <v>0</v>
      </c>
      <c r="AA173" s="108">
        <f>IF(S173=2,0,IF(ISBLANK(J173),0,VLOOKUP(Y173,DeltagarRapport!A:J,9,FALSE)*100))</f>
        <v>0</v>
      </c>
      <c r="AB173" s="109" t="str" cm="1">
        <f t="array" ref="AB173">IF(S173=1,INDEX(Verksamhetsform!$A$9:$A$10,MIN(ROW(AB173)-ROW($AB$2)+1,2)),"")</f>
        <v/>
      </c>
    </row>
    <row r="174" spans="1:28" x14ac:dyDescent="0.35">
      <c r="A174" s="105">
        <v>173</v>
      </c>
      <c r="B174" s="77"/>
      <c r="C174" s="105" t="str">
        <f>IF(B174&lt;&gt;"", INDEX(DeltagarRapport!$D$2:$D$9, MATCH(B174, DeltagarRapport!$E$2:$E$9, 0)), "")</f>
        <v/>
      </c>
      <c r="D174" s="64"/>
      <c r="E174" s="59"/>
      <c r="F174" s="59"/>
      <c r="G174" s="59"/>
      <c r="H174" s="60"/>
      <c r="I174" s="86"/>
      <c r="J174" s="86"/>
      <c r="K174" s="86"/>
      <c r="L174" s="78"/>
      <c r="M174" s="61"/>
      <c r="N174" s="66"/>
      <c r="O174" s="105" t="str">
        <f t="shared" si="13"/>
        <v/>
      </c>
      <c r="P174" s="105" t="str">
        <f t="shared" si="14"/>
        <v/>
      </c>
      <c r="Q174" s="105" t="str">
        <f>IF(P174="", "", IFERROR(VLOOKUP(P174,Arrtyper!A:B,2,FALSE), ""))</f>
        <v/>
      </c>
      <c r="R174" s="61"/>
      <c r="S174" s="105" t="str">
        <f>IF(R174="", "", IFERROR(VLOOKUP(R174,Verksamhetsform!A:B,2,FALSE), ""))</f>
        <v/>
      </c>
      <c r="T174" s="61"/>
      <c r="U174" s="61"/>
      <c r="V174" s="105" t="str">
        <f>IF(U174="", "", IFERROR(VLOOKUP(U174,KommunDB!A:B,2,FALSE), ""))</f>
        <v/>
      </c>
      <c r="W174" s="106">
        <f t="shared" si="10"/>
        <v>0</v>
      </c>
      <c r="X174" s="106">
        <f t="shared" si="11"/>
        <v>0</v>
      </c>
      <c r="Y174" s="107" t="str">
        <f t="shared" si="12"/>
        <v/>
      </c>
      <c r="Z174" s="108">
        <f>IF(S174=2,0,IF(ISBLANK(J174),0,VLOOKUP(Y174,DeltagarRapport!A:J,7,FALSE)*100))</f>
        <v>0</v>
      </c>
      <c r="AA174" s="108">
        <f>IF(S174=2,0,IF(ISBLANK(J174),0,VLOOKUP(Y174,DeltagarRapport!A:J,9,FALSE)*100))</f>
        <v>0</v>
      </c>
      <c r="AB174" s="109" t="str" cm="1">
        <f t="array" ref="AB174">IF(S174=1,INDEX(Verksamhetsform!$A$9:$A$10,MIN(ROW(AB174)-ROW($AB$2)+1,2)),"")</f>
        <v/>
      </c>
    </row>
    <row r="175" spans="1:28" x14ac:dyDescent="0.35">
      <c r="A175" s="105">
        <v>174</v>
      </c>
      <c r="B175" s="77"/>
      <c r="C175" s="105" t="str">
        <f>IF(B175&lt;&gt;"", INDEX(DeltagarRapport!$D$2:$D$9, MATCH(B175, DeltagarRapport!$E$2:$E$9, 0)), "")</f>
        <v/>
      </c>
      <c r="D175" s="64"/>
      <c r="E175" s="59"/>
      <c r="F175" s="59"/>
      <c r="G175" s="59"/>
      <c r="H175" s="60"/>
      <c r="I175" s="86"/>
      <c r="J175" s="86"/>
      <c r="K175" s="86"/>
      <c r="L175" s="78"/>
      <c r="M175" s="61"/>
      <c r="N175" s="66"/>
      <c r="O175" s="105" t="str">
        <f t="shared" si="13"/>
        <v/>
      </c>
      <c r="P175" s="105" t="str">
        <f t="shared" si="14"/>
        <v/>
      </c>
      <c r="Q175" s="105" t="str">
        <f>IF(P175="", "", IFERROR(VLOOKUP(P175,Arrtyper!A:B,2,FALSE), ""))</f>
        <v/>
      </c>
      <c r="R175" s="61"/>
      <c r="S175" s="105" t="str">
        <f>IF(R175="", "", IFERROR(VLOOKUP(R175,Verksamhetsform!A:B,2,FALSE), ""))</f>
        <v/>
      </c>
      <c r="T175" s="61"/>
      <c r="U175" s="61"/>
      <c r="V175" s="105" t="str">
        <f>IF(U175="", "", IFERROR(VLOOKUP(U175,KommunDB!A:B,2,FALSE), ""))</f>
        <v/>
      </c>
      <c r="W175" s="106">
        <f t="shared" si="10"/>
        <v>0</v>
      </c>
      <c r="X175" s="106">
        <f t="shared" si="11"/>
        <v>0</v>
      </c>
      <c r="Y175" s="107" t="str">
        <f t="shared" si="12"/>
        <v/>
      </c>
      <c r="Z175" s="108">
        <f>IF(S175=2,0,IF(ISBLANK(J175),0,VLOOKUP(Y175,DeltagarRapport!A:J,7,FALSE)*100))</f>
        <v>0</v>
      </c>
      <c r="AA175" s="108">
        <f>IF(S175=2,0,IF(ISBLANK(J175),0,VLOOKUP(Y175,DeltagarRapport!A:J,9,FALSE)*100))</f>
        <v>0</v>
      </c>
      <c r="AB175" s="109" t="str" cm="1">
        <f t="array" ref="AB175">IF(S175=1,INDEX(Verksamhetsform!$A$9:$A$10,MIN(ROW(AB175)-ROW($AB$2)+1,2)),"")</f>
        <v/>
      </c>
    </row>
    <row r="176" spans="1:28" x14ac:dyDescent="0.35">
      <c r="A176" s="105">
        <v>175</v>
      </c>
      <c r="B176" s="77"/>
      <c r="C176" s="105" t="str">
        <f>IF(B176&lt;&gt;"", INDEX(DeltagarRapport!$D$2:$D$9, MATCH(B176, DeltagarRapport!$E$2:$E$9, 0)), "")</f>
        <v/>
      </c>
      <c r="D176" s="64"/>
      <c r="E176" s="59"/>
      <c r="F176" s="59"/>
      <c r="G176" s="59"/>
      <c r="H176" s="60"/>
      <c r="I176" s="86"/>
      <c r="J176" s="86"/>
      <c r="K176" s="86"/>
      <c r="L176" s="78"/>
      <c r="M176" s="61"/>
      <c r="N176" s="66"/>
      <c r="O176" s="105" t="str">
        <f t="shared" si="13"/>
        <v/>
      </c>
      <c r="P176" s="105" t="str">
        <f t="shared" si="14"/>
        <v/>
      </c>
      <c r="Q176" s="105" t="str">
        <f>IF(P176="", "", IFERROR(VLOOKUP(P176,Arrtyper!A:B,2,FALSE), ""))</f>
        <v/>
      </c>
      <c r="R176" s="61"/>
      <c r="S176" s="105" t="str">
        <f>IF(R176="", "", IFERROR(VLOOKUP(R176,Verksamhetsform!A:B,2,FALSE), ""))</f>
        <v/>
      </c>
      <c r="T176" s="61"/>
      <c r="U176" s="61"/>
      <c r="V176" s="105" t="str">
        <f>IF(U176="", "", IFERROR(VLOOKUP(U176,KommunDB!A:B,2,FALSE), ""))</f>
        <v/>
      </c>
      <c r="W176" s="106">
        <f t="shared" si="10"/>
        <v>0</v>
      </c>
      <c r="X176" s="106">
        <f t="shared" si="11"/>
        <v>0</v>
      </c>
      <c r="Y176" s="107" t="str">
        <f t="shared" si="12"/>
        <v/>
      </c>
      <c r="Z176" s="108">
        <f>IF(S176=2,0,IF(ISBLANK(J176),0,VLOOKUP(Y176,DeltagarRapport!A:J,7,FALSE)*100))</f>
        <v>0</v>
      </c>
      <c r="AA176" s="108">
        <f>IF(S176=2,0,IF(ISBLANK(J176),0,VLOOKUP(Y176,DeltagarRapport!A:J,9,FALSE)*100))</f>
        <v>0</v>
      </c>
      <c r="AB176" s="109" t="str" cm="1">
        <f t="array" ref="AB176">IF(S176=1,INDEX(Verksamhetsform!$A$9:$A$10,MIN(ROW(AB176)-ROW($AB$2)+1,2)),"")</f>
        <v/>
      </c>
    </row>
    <row r="177" spans="1:28" x14ac:dyDescent="0.35">
      <c r="A177" s="105">
        <v>176</v>
      </c>
      <c r="B177" s="77"/>
      <c r="C177" s="105" t="str">
        <f>IF(B177&lt;&gt;"", INDEX(DeltagarRapport!$D$2:$D$9, MATCH(B177, DeltagarRapport!$E$2:$E$9, 0)), "")</f>
        <v/>
      </c>
      <c r="D177" s="64"/>
      <c r="E177" s="59"/>
      <c r="F177" s="59"/>
      <c r="G177" s="59"/>
      <c r="H177" s="60"/>
      <c r="I177" s="86"/>
      <c r="J177" s="86"/>
      <c r="K177" s="86"/>
      <c r="L177" s="78"/>
      <c r="M177" s="61"/>
      <c r="N177" s="66"/>
      <c r="O177" s="105" t="str">
        <f t="shared" si="13"/>
        <v/>
      </c>
      <c r="P177" s="105" t="str">
        <f t="shared" si="14"/>
        <v/>
      </c>
      <c r="Q177" s="105" t="str">
        <f>IF(P177="", "", IFERROR(VLOOKUP(P177,Arrtyper!A:B,2,FALSE), ""))</f>
        <v/>
      </c>
      <c r="R177" s="61"/>
      <c r="S177" s="105" t="str">
        <f>IF(R177="", "", IFERROR(VLOOKUP(R177,Verksamhetsform!A:B,2,FALSE), ""))</f>
        <v/>
      </c>
      <c r="T177" s="61"/>
      <c r="U177" s="61"/>
      <c r="V177" s="105" t="str">
        <f>IF(U177="", "", IFERROR(VLOOKUP(U177,KommunDB!A:B,2,FALSE), ""))</f>
        <v/>
      </c>
      <c r="W177" s="106">
        <f t="shared" si="10"/>
        <v>0</v>
      </c>
      <c r="X177" s="106">
        <f t="shared" si="11"/>
        <v>0</v>
      </c>
      <c r="Y177" s="107" t="str">
        <f t="shared" si="12"/>
        <v/>
      </c>
      <c r="Z177" s="108">
        <f>IF(S177=2,0,IF(ISBLANK(J177),0,VLOOKUP(Y177,DeltagarRapport!A:J,7,FALSE)*100))</f>
        <v>0</v>
      </c>
      <c r="AA177" s="108">
        <f>IF(S177=2,0,IF(ISBLANK(J177),0,VLOOKUP(Y177,DeltagarRapport!A:J,9,FALSE)*100))</f>
        <v>0</v>
      </c>
      <c r="AB177" s="109" t="str" cm="1">
        <f t="array" ref="AB177">IF(S177=1,INDEX(Verksamhetsform!$A$9:$A$10,MIN(ROW(AB177)-ROW($AB$2)+1,2)),"")</f>
        <v/>
      </c>
    </row>
    <row r="178" spans="1:28" x14ac:dyDescent="0.35">
      <c r="A178" s="105">
        <v>177</v>
      </c>
      <c r="B178" s="77"/>
      <c r="C178" s="105" t="str">
        <f>IF(B178&lt;&gt;"", INDEX(DeltagarRapport!$D$2:$D$9, MATCH(B178, DeltagarRapport!$E$2:$E$9, 0)), "")</f>
        <v/>
      </c>
      <c r="D178" s="64"/>
      <c r="E178" s="59"/>
      <c r="F178" s="59"/>
      <c r="G178" s="59"/>
      <c r="H178" s="60"/>
      <c r="I178" s="86"/>
      <c r="J178" s="86"/>
      <c r="K178" s="86"/>
      <c r="L178" s="78"/>
      <c r="M178" s="61"/>
      <c r="N178" s="66"/>
      <c r="O178" s="105" t="str">
        <f t="shared" si="13"/>
        <v/>
      </c>
      <c r="P178" s="105" t="str">
        <f t="shared" si="14"/>
        <v/>
      </c>
      <c r="Q178" s="105" t="str">
        <f>IF(P178="", "", IFERROR(VLOOKUP(P178,Arrtyper!A:B,2,FALSE), ""))</f>
        <v/>
      </c>
      <c r="R178" s="61"/>
      <c r="S178" s="105" t="str">
        <f>IF(R178="", "", IFERROR(VLOOKUP(R178,Verksamhetsform!A:B,2,FALSE), ""))</f>
        <v/>
      </c>
      <c r="T178" s="61"/>
      <c r="U178" s="61"/>
      <c r="V178" s="105" t="str">
        <f>IF(U178="", "", IFERROR(VLOOKUP(U178,KommunDB!A:B,2,FALSE), ""))</f>
        <v/>
      </c>
      <c r="W178" s="106">
        <f t="shared" si="10"/>
        <v>0</v>
      </c>
      <c r="X178" s="106">
        <f t="shared" si="11"/>
        <v>0</v>
      </c>
      <c r="Y178" s="107" t="str">
        <f t="shared" si="12"/>
        <v/>
      </c>
      <c r="Z178" s="108">
        <f>IF(S178=2,0,IF(ISBLANK(J178),0,VLOOKUP(Y178,DeltagarRapport!A:J,7,FALSE)*100))</f>
        <v>0</v>
      </c>
      <c r="AA178" s="108">
        <f>IF(S178=2,0,IF(ISBLANK(J178),0,VLOOKUP(Y178,DeltagarRapport!A:J,9,FALSE)*100))</f>
        <v>0</v>
      </c>
      <c r="AB178" s="109" t="str" cm="1">
        <f t="array" ref="AB178">IF(S178=1,INDEX(Verksamhetsform!$A$9:$A$10,MIN(ROW(AB178)-ROW($AB$2)+1,2)),"")</f>
        <v/>
      </c>
    </row>
    <row r="179" spans="1:28" x14ac:dyDescent="0.35">
      <c r="A179" s="105">
        <v>178</v>
      </c>
      <c r="B179" s="77"/>
      <c r="C179" s="105" t="str">
        <f>IF(B179&lt;&gt;"", INDEX(DeltagarRapport!$D$2:$D$9, MATCH(B179, DeltagarRapport!$E$2:$E$9, 0)), "")</f>
        <v/>
      </c>
      <c r="D179" s="64"/>
      <c r="E179" s="59"/>
      <c r="F179" s="59"/>
      <c r="G179" s="59"/>
      <c r="H179" s="60"/>
      <c r="I179" s="86"/>
      <c r="J179" s="86"/>
      <c r="K179" s="86"/>
      <c r="L179" s="78"/>
      <c r="M179" s="61"/>
      <c r="N179" s="66"/>
      <c r="O179" s="105" t="str">
        <f t="shared" si="13"/>
        <v/>
      </c>
      <c r="P179" s="105" t="str">
        <f t="shared" si="14"/>
        <v/>
      </c>
      <c r="Q179" s="105" t="str">
        <f>IF(P179="", "", IFERROR(VLOOKUP(P179,Arrtyper!A:B,2,FALSE), ""))</f>
        <v/>
      </c>
      <c r="R179" s="61"/>
      <c r="S179" s="105" t="str">
        <f>IF(R179="", "", IFERROR(VLOOKUP(R179,Verksamhetsform!A:B,2,FALSE), ""))</f>
        <v/>
      </c>
      <c r="T179" s="61"/>
      <c r="U179" s="61"/>
      <c r="V179" s="105" t="str">
        <f>IF(U179="", "", IFERROR(VLOOKUP(U179,KommunDB!A:B,2,FALSE), ""))</f>
        <v/>
      </c>
      <c r="W179" s="106">
        <f t="shared" si="10"/>
        <v>0</v>
      </c>
      <c r="X179" s="106">
        <f t="shared" si="11"/>
        <v>0</v>
      </c>
      <c r="Y179" s="107" t="str">
        <f t="shared" si="12"/>
        <v/>
      </c>
      <c r="Z179" s="108">
        <f>IF(S179=2,0,IF(ISBLANK(J179),0,VLOOKUP(Y179,DeltagarRapport!A:J,7,FALSE)*100))</f>
        <v>0</v>
      </c>
      <c r="AA179" s="108">
        <f>IF(S179=2,0,IF(ISBLANK(J179),0,VLOOKUP(Y179,DeltagarRapport!A:J,9,FALSE)*100))</f>
        <v>0</v>
      </c>
      <c r="AB179" s="109" t="str" cm="1">
        <f t="array" ref="AB179">IF(S179=1,INDEX(Verksamhetsform!$A$9:$A$10,MIN(ROW(AB179)-ROW($AB$2)+1,2)),"")</f>
        <v/>
      </c>
    </row>
    <row r="180" spans="1:28" x14ac:dyDescent="0.35">
      <c r="A180" s="105">
        <v>179</v>
      </c>
      <c r="B180" s="77"/>
      <c r="C180" s="105" t="str">
        <f>IF(B180&lt;&gt;"", INDEX(DeltagarRapport!$D$2:$D$9, MATCH(B180, DeltagarRapport!$E$2:$E$9, 0)), "")</f>
        <v/>
      </c>
      <c r="D180" s="64"/>
      <c r="E180" s="59"/>
      <c r="F180" s="59"/>
      <c r="G180" s="59"/>
      <c r="H180" s="60"/>
      <c r="I180" s="86"/>
      <c r="J180" s="86"/>
      <c r="K180" s="86"/>
      <c r="L180" s="78"/>
      <c r="M180" s="61"/>
      <c r="N180" s="66"/>
      <c r="O180" s="105" t="str">
        <f t="shared" si="13"/>
        <v/>
      </c>
      <c r="P180" s="105" t="str">
        <f t="shared" si="14"/>
        <v/>
      </c>
      <c r="Q180" s="105" t="str">
        <f>IF(P180="", "", IFERROR(VLOOKUP(P180,Arrtyper!A:B,2,FALSE), ""))</f>
        <v/>
      </c>
      <c r="R180" s="61"/>
      <c r="S180" s="105" t="str">
        <f>IF(R180="", "", IFERROR(VLOOKUP(R180,Verksamhetsform!A:B,2,FALSE), ""))</f>
        <v/>
      </c>
      <c r="T180" s="61"/>
      <c r="U180" s="61"/>
      <c r="V180" s="105" t="str">
        <f>IF(U180="", "", IFERROR(VLOOKUP(U180,KommunDB!A:B,2,FALSE), ""))</f>
        <v/>
      </c>
      <c r="W180" s="106">
        <f t="shared" si="10"/>
        <v>0</v>
      </c>
      <c r="X180" s="106">
        <f t="shared" si="11"/>
        <v>0</v>
      </c>
      <c r="Y180" s="107" t="str">
        <f t="shared" si="12"/>
        <v/>
      </c>
      <c r="Z180" s="108">
        <f>IF(S180=2,0,IF(ISBLANK(J180),0,VLOOKUP(Y180,DeltagarRapport!A:J,7,FALSE)*100))</f>
        <v>0</v>
      </c>
      <c r="AA180" s="108">
        <f>IF(S180=2,0,IF(ISBLANK(J180),0,VLOOKUP(Y180,DeltagarRapport!A:J,9,FALSE)*100))</f>
        <v>0</v>
      </c>
      <c r="AB180" s="109" t="str" cm="1">
        <f t="array" ref="AB180">IF(S180=1,INDEX(Verksamhetsform!$A$9:$A$10,MIN(ROW(AB180)-ROW($AB$2)+1,2)),"")</f>
        <v/>
      </c>
    </row>
    <row r="181" spans="1:28" x14ac:dyDescent="0.35">
      <c r="A181" s="105">
        <v>180</v>
      </c>
      <c r="B181" s="77"/>
      <c r="C181" s="105" t="str">
        <f>IF(B181&lt;&gt;"", INDEX(DeltagarRapport!$D$2:$D$9, MATCH(B181, DeltagarRapport!$E$2:$E$9, 0)), "")</f>
        <v/>
      </c>
      <c r="D181" s="64"/>
      <c r="E181" s="59"/>
      <c r="F181" s="59"/>
      <c r="G181" s="59"/>
      <c r="H181" s="60"/>
      <c r="I181" s="86"/>
      <c r="J181" s="86"/>
      <c r="K181" s="86"/>
      <c r="L181" s="78"/>
      <c r="M181" s="61"/>
      <c r="N181" s="66"/>
      <c r="O181" s="105" t="str">
        <f t="shared" si="13"/>
        <v/>
      </c>
      <c r="P181" s="105" t="str">
        <f t="shared" si="14"/>
        <v/>
      </c>
      <c r="Q181" s="105" t="str">
        <f>IF(P181="", "", IFERROR(VLOOKUP(P181,Arrtyper!A:B,2,FALSE), ""))</f>
        <v/>
      </c>
      <c r="R181" s="61"/>
      <c r="S181" s="105" t="str">
        <f>IF(R181="", "", IFERROR(VLOOKUP(R181,Verksamhetsform!A:B,2,FALSE), ""))</f>
        <v/>
      </c>
      <c r="T181" s="61"/>
      <c r="U181" s="61"/>
      <c r="V181" s="105" t="str">
        <f>IF(U181="", "", IFERROR(VLOOKUP(U181,KommunDB!A:B,2,FALSE), ""))</f>
        <v/>
      </c>
      <c r="W181" s="106">
        <f t="shared" si="10"/>
        <v>0</v>
      </c>
      <c r="X181" s="106">
        <f t="shared" si="11"/>
        <v>0</v>
      </c>
      <c r="Y181" s="107" t="str">
        <f t="shared" si="12"/>
        <v/>
      </c>
      <c r="Z181" s="108">
        <f>IF(S181=2,0,IF(ISBLANK(J181),0,VLOOKUP(Y181,DeltagarRapport!A:J,7,FALSE)*100))</f>
        <v>0</v>
      </c>
      <c r="AA181" s="108">
        <f>IF(S181=2,0,IF(ISBLANK(J181),0,VLOOKUP(Y181,DeltagarRapport!A:J,9,FALSE)*100))</f>
        <v>0</v>
      </c>
      <c r="AB181" s="109" t="str" cm="1">
        <f t="array" ref="AB181">IF(S181=1,INDEX(Verksamhetsform!$A$9:$A$10,MIN(ROW(AB181)-ROW($AB$2)+1,2)),"")</f>
        <v/>
      </c>
    </row>
    <row r="182" spans="1:28" x14ac:dyDescent="0.35">
      <c r="A182" s="105">
        <v>181</v>
      </c>
      <c r="B182" s="77"/>
      <c r="C182" s="105" t="str">
        <f>IF(B182&lt;&gt;"", INDEX(DeltagarRapport!$D$2:$D$9, MATCH(B182, DeltagarRapport!$E$2:$E$9, 0)), "")</f>
        <v/>
      </c>
      <c r="D182" s="64"/>
      <c r="E182" s="59"/>
      <c r="F182" s="59"/>
      <c r="G182" s="59"/>
      <c r="H182" s="60"/>
      <c r="I182" s="86"/>
      <c r="J182" s="86"/>
      <c r="K182" s="86"/>
      <c r="L182" s="78"/>
      <c r="M182" s="61"/>
      <c r="N182" s="66"/>
      <c r="O182" s="105" t="str">
        <f t="shared" si="13"/>
        <v/>
      </c>
      <c r="P182" s="105" t="str">
        <f t="shared" si="14"/>
        <v/>
      </c>
      <c r="Q182" s="105" t="str">
        <f>IF(P182="", "", IFERROR(VLOOKUP(P182,Arrtyper!A:B,2,FALSE), ""))</f>
        <v/>
      </c>
      <c r="R182" s="61"/>
      <c r="S182" s="105" t="str">
        <f>IF(R182="", "", IFERROR(VLOOKUP(R182,Verksamhetsform!A:B,2,FALSE), ""))</f>
        <v/>
      </c>
      <c r="T182" s="61"/>
      <c r="U182" s="61"/>
      <c r="V182" s="105" t="str">
        <f>IF(U182="", "", IFERROR(VLOOKUP(U182,KommunDB!A:B,2,FALSE), ""))</f>
        <v/>
      </c>
      <c r="W182" s="106">
        <f t="shared" si="10"/>
        <v>0</v>
      </c>
      <c r="X182" s="106">
        <f t="shared" si="11"/>
        <v>0</v>
      </c>
      <c r="Y182" s="107" t="str">
        <f t="shared" si="12"/>
        <v/>
      </c>
      <c r="Z182" s="108">
        <f>IF(S182=2,0,IF(ISBLANK(J182),0,VLOOKUP(Y182,DeltagarRapport!A:J,7,FALSE)*100))</f>
        <v>0</v>
      </c>
      <c r="AA182" s="108">
        <f>IF(S182=2,0,IF(ISBLANK(J182),0,VLOOKUP(Y182,DeltagarRapport!A:J,9,FALSE)*100))</f>
        <v>0</v>
      </c>
      <c r="AB182" s="109" t="str" cm="1">
        <f t="array" ref="AB182">IF(S182=1,INDEX(Verksamhetsform!$A$9:$A$10,MIN(ROW(AB182)-ROW($AB$2)+1,2)),"")</f>
        <v/>
      </c>
    </row>
    <row r="183" spans="1:28" x14ac:dyDescent="0.35">
      <c r="A183" s="105">
        <v>182</v>
      </c>
      <c r="B183" s="77"/>
      <c r="C183" s="105" t="str">
        <f>IF(B183&lt;&gt;"", INDEX(DeltagarRapport!$D$2:$D$9, MATCH(B183, DeltagarRapport!$E$2:$E$9, 0)), "")</f>
        <v/>
      </c>
      <c r="D183" s="64"/>
      <c r="E183" s="59"/>
      <c r="F183" s="59"/>
      <c r="G183" s="59"/>
      <c r="H183" s="60"/>
      <c r="I183" s="86"/>
      <c r="J183" s="86"/>
      <c r="K183" s="86"/>
      <c r="L183" s="78"/>
      <c r="M183" s="61"/>
      <c r="N183" s="66"/>
      <c r="O183" s="105" t="str">
        <f t="shared" si="13"/>
        <v/>
      </c>
      <c r="P183" s="105" t="str">
        <f t="shared" si="14"/>
        <v/>
      </c>
      <c r="Q183" s="105" t="str">
        <f>IF(P183="", "", IFERROR(VLOOKUP(P183,Arrtyper!A:B,2,FALSE), ""))</f>
        <v/>
      </c>
      <c r="R183" s="61"/>
      <c r="S183" s="105" t="str">
        <f>IF(R183="", "", IFERROR(VLOOKUP(R183,Verksamhetsform!A:B,2,FALSE), ""))</f>
        <v/>
      </c>
      <c r="T183" s="61"/>
      <c r="U183" s="61"/>
      <c r="V183" s="105" t="str">
        <f>IF(U183="", "", IFERROR(VLOOKUP(U183,KommunDB!A:B,2,FALSE), ""))</f>
        <v/>
      </c>
      <c r="W183" s="106">
        <f t="shared" si="10"/>
        <v>0</v>
      </c>
      <c r="X183" s="106">
        <f t="shared" si="11"/>
        <v>0</v>
      </c>
      <c r="Y183" s="107" t="str">
        <f t="shared" si="12"/>
        <v/>
      </c>
      <c r="Z183" s="108">
        <f>IF(S183=2,0,IF(ISBLANK(J183),0,VLOOKUP(Y183,DeltagarRapport!A:J,7,FALSE)*100))</f>
        <v>0</v>
      </c>
      <c r="AA183" s="108">
        <f>IF(S183=2,0,IF(ISBLANK(J183),0,VLOOKUP(Y183,DeltagarRapport!A:J,9,FALSE)*100))</f>
        <v>0</v>
      </c>
      <c r="AB183" s="109" t="str" cm="1">
        <f t="array" ref="AB183">IF(S183=1,INDEX(Verksamhetsform!$A$9:$A$10,MIN(ROW(AB183)-ROW($AB$2)+1,2)),"")</f>
        <v/>
      </c>
    </row>
    <row r="184" spans="1:28" x14ac:dyDescent="0.35">
      <c r="A184" s="105">
        <v>183</v>
      </c>
      <c r="B184" s="77"/>
      <c r="C184" s="105" t="str">
        <f>IF(B184&lt;&gt;"", INDEX(DeltagarRapport!$D$2:$D$9, MATCH(B184, DeltagarRapport!$E$2:$E$9, 0)), "")</f>
        <v/>
      </c>
      <c r="D184" s="64"/>
      <c r="E184" s="59"/>
      <c r="F184" s="59"/>
      <c r="G184" s="59"/>
      <c r="H184" s="60"/>
      <c r="I184" s="86"/>
      <c r="J184" s="86"/>
      <c r="K184" s="86"/>
      <c r="L184" s="78"/>
      <c r="M184" s="61"/>
      <c r="N184" s="66"/>
      <c r="O184" s="105" t="str">
        <f t="shared" si="13"/>
        <v/>
      </c>
      <c r="P184" s="105" t="str">
        <f t="shared" si="14"/>
        <v/>
      </c>
      <c r="Q184" s="105" t="str">
        <f>IF(P184="", "", IFERROR(VLOOKUP(P184,Arrtyper!A:B,2,FALSE), ""))</f>
        <v/>
      </c>
      <c r="R184" s="61"/>
      <c r="S184" s="105" t="str">
        <f>IF(R184="", "", IFERROR(VLOOKUP(R184,Verksamhetsform!A:B,2,FALSE), ""))</f>
        <v/>
      </c>
      <c r="T184" s="61"/>
      <c r="U184" s="61"/>
      <c r="V184" s="105" t="str">
        <f>IF(U184="", "", IFERROR(VLOOKUP(U184,KommunDB!A:B,2,FALSE), ""))</f>
        <v/>
      </c>
      <c r="W184" s="106">
        <f t="shared" si="10"/>
        <v>0</v>
      </c>
      <c r="X184" s="106">
        <f t="shared" si="11"/>
        <v>0</v>
      </c>
      <c r="Y184" s="107" t="str">
        <f t="shared" si="12"/>
        <v/>
      </c>
      <c r="Z184" s="108">
        <f>IF(S184=2,0,IF(ISBLANK(J184),0,VLOOKUP(Y184,DeltagarRapport!A:J,7,FALSE)*100))</f>
        <v>0</v>
      </c>
      <c r="AA184" s="108">
        <f>IF(S184=2,0,IF(ISBLANK(J184),0,VLOOKUP(Y184,DeltagarRapport!A:J,9,FALSE)*100))</f>
        <v>0</v>
      </c>
      <c r="AB184" s="109" t="str" cm="1">
        <f t="array" ref="AB184">IF(S184=1,INDEX(Verksamhetsform!$A$9:$A$10,MIN(ROW(AB184)-ROW($AB$2)+1,2)),"")</f>
        <v/>
      </c>
    </row>
    <row r="185" spans="1:28" x14ac:dyDescent="0.35">
      <c r="A185" s="105">
        <v>184</v>
      </c>
      <c r="B185" s="77"/>
      <c r="C185" s="105" t="str">
        <f>IF(B185&lt;&gt;"", INDEX(DeltagarRapport!$D$2:$D$9, MATCH(B185, DeltagarRapport!$E$2:$E$9, 0)), "")</f>
        <v/>
      </c>
      <c r="D185" s="64"/>
      <c r="E185" s="59"/>
      <c r="F185" s="59"/>
      <c r="G185" s="59"/>
      <c r="H185" s="60"/>
      <c r="I185" s="86"/>
      <c r="J185" s="86"/>
      <c r="K185" s="86"/>
      <c r="L185" s="78"/>
      <c r="M185" s="61"/>
      <c r="N185" s="66"/>
      <c r="O185" s="105" t="str">
        <f t="shared" si="13"/>
        <v/>
      </c>
      <c r="P185" s="105" t="str">
        <f t="shared" si="14"/>
        <v/>
      </c>
      <c r="Q185" s="105" t="str">
        <f>IF(P185="", "", IFERROR(VLOOKUP(P185,Arrtyper!A:B,2,FALSE), ""))</f>
        <v/>
      </c>
      <c r="R185" s="61"/>
      <c r="S185" s="105" t="str">
        <f>IF(R185="", "", IFERROR(VLOOKUP(R185,Verksamhetsform!A:B,2,FALSE), ""))</f>
        <v/>
      </c>
      <c r="T185" s="61"/>
      <c r="U185" s="61"/>
      <c r="V185" s="105" t="str">
        <f>IF(U185="", "", IFERROR(VLOOKUP(U185,KommunDB!A:B,2,FALSE), ""))</f>
        <v/>
      </c>
      <c r="W185" s="106">
        <f t="shared" si="10"/>
        <v>0</v>
      </c>
      <c r="X185" s="106">
        <f t="shared" si="11"/>
        <v>0</v>
      </c>
      <c r="Y185" s="107" t="str">
        <f t="shared" si="12"/>
        <v/>
      </c>
      <c r="Z185" s="108">
        <f>IF(S185=2,0,IF(ISBLANK(J185),0,VLOOKUP(Y185,DeltagarRapport!A:J,7,FALSE)*100))</f>
        <v>0</v>
      </c>
      <c r="AA185" s="108">
        <f>IF(S185=2,0,IF(ISBLANK(J185),0,VLOOKUP(Y185,DeltagarRapport!A:J,9,FALSE)*100))</f>
        <v>0</v>
      </c>
      <c r="AB185" s="109" t="str" cm="1">
        <f t="array" ref="AB185">IF(S185=1,INDEX(Verksamhetsform!$A$9:$A$10,MIN(ROW(AB185)-ROW($AB$2)+1,2)),"")</f>
        <v/>
      </c>
    </row>
    <row r="186" spans="1:28" x14ac:dyDescent="0.35">
      <c r="A186" s="105">
        <v>185</v>
      </c>
      <c r="B186" s="77"/>
      <c r="C186" s="105" t="str">
        <f>IF(B186&lt;&gt;"", INDEX(DeltagarRapport!$D$2:$D$9, MATCH(B186, DeltagarRapport!$E$2:$E$9, 0)), "")</f>
        <v/>
      </c>
      <c r="D186" s="64"/>
      <c r="E186" s="59"/>
      <c r="F186" s="59"/>
      <c r="G186" s="59"/>
      <c r="H186" s="60"/>
      <c r="I186" s="86"/>
      <c r="J186" s="86"/>
      <c r="K186" s="86"/>
      <c r="L186" s="78"/>
      <c r="M186" s="61"/>
      <c r="N186" s="66"/>
      <c r="O186" s="105" t="str">
        <f t="shared" si="13"/>
        <v/>
      </c>
      <c r="P186" s="105" t="str">
        <f t="shared" si="14"/>
        <v/>
      </c>
      <c r="Q186" s="105" t="str">
        <f>IF(P186="", "", IFERROR(VLOOKUP(P186,Arrtyper!A:B,2,FALSE), ""))</f>
        <v/>
      </c>
      <c r="R186" s="61"/>
      <c r="S186" s="105" t="str">
        <f>IF(R186="", "", IFERROR(VLOOKUP(R186,Verksamhetsform!A:B,2,FALSE), ""))</f>
        <v/>
      </c>
      <c r="T186" s="61"/>
      <c r="U186" s="61"/>
      <c r="V186" s="105" t="str">
        <f>IF(U186="", "", IFERROR(VLOOKUP(U186,KommunDB!A:B,2,FALSE), ""))</f>
        <v/>
      </c>
      <c r="W186" s="106">
        <f t="shared" si="10"/>
        <v>0</v>
      </c>
      <c r="X186" s="106">
        <f t="shared" si="11"/>
        <v>0</v>
      </c>
      <c r="Y186" s="107" t="str">
        <f t="shared" si="12"/>
        <v/>
      </c>
      <c r="Z186" s="108">
        <f>IF(S186=2,0,IF(ISBLANK(J186),0,VLOOKUP(Y186,DeltagarRapport!A:J,7,FALSE)*100))</f>
        <v>0</v>
      </c>
      <c r="AA186" s="108">
        <f>IF(S186=2,0,IF(ISBLANK(J186),0,VLOOKUP(Y186,DeltagarRapport!A:J,9,FALSE)*100))</f>
        <v>0</v>
      </c>
      <c r="AB186" s="109" t="str" cm="1">
        <f t="array" ref="AB186">IF(S186=1,INDEX(Verksamhetsform!$A$9:$A$10,MIN(ROW(AB186)-ROW($AB$2)+1,2)),"")</f>
        <v/>
      </c>
    </row>
    <row r="187" spans="1:28" x14ac:dyDescent="0.35">
      <c r="A187" s="105">
        <v>186</v>
      </c>
      <c r="B187" s="77"/>
      <c r="C187" s="105" t="str">
        <f>IF(B187&lt;&gt;"", INDEX(DeltagarRapport!$D$2:$D$9, MATCH(B187, DeltagarRapport!$E$2:$E$9, 0)), "")</f>
        <v/>
      </c>
      <c r="D187" s="64"/>
      <c r="E187" s="59"/>
      <c r="F187" s="59"/>
      <c r="G187" s="59"/>
      <c r="H187" s="60"/>
      <c r="I187" s="86"/>
      <c r="J187" s="86"/>
      <c r="K187" s="86"/>
      <c r="L187" s="78"/>
      <c r="M187" s="61"/>
      <c r="N187" s="66"/>
      <c r="O187" s="105" t="str">
        <f t="shared" si="13"/>
        <v/>
      </c>
      <c r="P187" s="105" t="str">
        <f t="shared" si="14"/>
        <v/>
      </c>
      <c r="Q187" s="105" t="str">
        <f>IF(P187="", "", IFERROR(VLOOKUP(P187,Arrtyper!A:B,2,FALSE), ""))</f>
        <v/>
      </c>
      <c r="R187" s="61"/>
      <c r="S187" s="105" t="str">
        <f>IF(R187="", "", IFERROR(VLOOKUP(R187,Verksamhetsform!A:B,2,FALSE), ""))</f>
        <v/>
      </c>
      <c r="T187" s="61"/>
      <c r="U187" s="61"/>
      <c r="V187" s="105" t="str">
        <f>IF(U187="", "", IFERROR(VLOOKUP(U187,KommunDB!A:B,2,FALSE), ""))</f>
        <v/>
      </c>
      <c r="W187" s="106">
        <f t="shared" si="10"/>
        <v>0</v>
      </c>
      <c r="X187" s="106">
        <f t="shared" si="11"/>
        <v>0</v>
      </c>
      <c r="Y187" s="107" t="str">
        <f t="shared" si="12"/>
        <v/>
      </c>
      <c r="Z187" s="108">
        <f>IF(S187=2,0,IF(ISBLANK(J187),0,VLOOKUP(Y187,DeltagarRapport!A:J,7,FALSE)*100))</f>
        <v>0</v>
      </c>
      <c r="AA187" s="108">
        <f>IF(S187=2,0,IF(ISBLANK(J187),0,VLOOKUP(Y187,DeltagarRapport!A:J,9,FALSE)*100))</f>
        <v>0</v>
      </c>
      <c r="AB187" s="109" t="str" cm="1">
        <f t="array" ref="AB187">IF(S187=1,INDEX(Verksamhetsform!$A$9:$A$10,MIN(ROW(AB187)-ROW($AB$2)+1,2)),"")</f>
        <v/>
      </c>
    </row>
    <row r="188" spans="1:28" x14ac:dyDescent="0.35">
      <c r="A188" s="105">
        <v>187</v>
      </c>
      <c r="B188" s="77"/>
      <c r="C188" s="105" t="str">
        <f>IF(B188&lt;&gt;"", INDEX(DeltagarRapport!$D$2:$D$9, MATCH(B188, DeltagarRapport!$E$2:$E$9, 0)), "")</f>
        <v/>
      </c>
      <c r="D188" s="64"/>
      <c r="E188" s="59"/>
      <c r="F188" s="59"/>
      <c r="G188" s="59"/>
      <c r="H188" s="60"/>
      <c r="I188" s="86"/>
      <c r="J188" s="86"/>
      <c r="K188" s="86"/>
      <c r="L188" s="78"/>
      <c r="M188" s="61"/>
      <c r="N188" s="66"/>
      <c r="O188" s="105" t="str">
        <f t="shared" si="13"/>
        <v/>
      </c>
      <c r="P188" s="105" t="str">
        <f t="shared" si="14"/>
        <v/>
      </c>
      <c r="Q188" s="105" t="str">
        <f>IF(P188="", "", IFERROR(VLOOKUP(P188,Arrtyper!A:B,2,FALSE), ""))</f>
        <v/>
      </c>
      <c r="R188" s="61"/>
      <c r="S188" s="105" t="str">
        <f>IF(R188="", "", IFERROR(VLOOKUP(R188,Verksamhetsform!A:B,2,FALSE), ""))</f>
        <v/>
      </c>
      <c r="T188" s="61"/>
      <c r="U188" s="61"/>
      <c r="V188" s="105" t="str">
        <f>IF(U188="", "", IFERROR(VLOOKUP(U188,KommunDB!A:B,2,FALSE), ""))</f>
        <v/>
      </c>
      <c r="W188" s="106">
        <f t="shared" si="10"/>
        <v>0</v>
      </c>
      <c r="X188" s="106">
        <f t="shared" si="11"/>
        <v>0</v>
      </c>
      <c r="Y188" s="107" t="str">
        <f t="shared" si="12"/>
        <v/>
      </c>
      <c r="Z188" s="108">
        <f>IF(S188=2,0,IF(ISBLANK(J188),0,VLOOKUP(Y188,DeltagarRapport!A:J,7,FALSE)*100))</f>
        <v>0</v>
      </c>
      <c r="AA188" s="108">
        <f>IF(S188=2,0,IF(ISBLANK(J188),0,VLOOKUP(Y188,DeltagarRapport!A:J,9,FALSE)*100))</f>
        <v>0</v>
      </c>
      <c r="AB188" s="109" t="str" cm="1">
        <f t="array" ref="AB188">IF(S188=1,INDEX(Verksamhetsform!$A$9:$A$10,MIN(ROW(AB188)-ROW($AB$2)+1,2)),"")</f>
        <v/>
      </c>
    </row>
    <row r="189" spans="1:28" x14ac:dyDescent="0.35">
      <c r="A189" s="105">
        <v>188</v>
      </c>
      <c r="B189" s="77"/>
      <c r="C189" s="105" t="str">
        <f>IF(B189&lt;&gt;"", INDEX(DeltagarRapport!$D$2:$D$9, MATCH(B189, DeltagarRapport!$E$2:$E$9, 0)), "")</f>
        <v/>
      </c>
      <c r="D189" s="64"/>
      <c r="E189" s="59"/>
      <c r="F189" s="59"/>
      <c r="G189" s="59"/>
      <c r="H189" s="60"/>
      <c r="I189" s="86"/>
      <c r="J189" s="86"/>
      <c r="K189" s="86"/>
      <c r="L189" s="78"/>
      <c r="M189" s="61"/>
      <c r="N189" s="66"/>
      <c r="O189" s="105" t="str">
        <f t="shared" si="13"/>
        <v/>
      </c>
      <c r="P189" s="105" t="str">
        <f t="shared" si="14"/>
        <v/>
      </c>
      <c r="Q189" s="105" t="str">
        <f>IF(P189="", "", IFERROR(VLOOKUP(P189,Arrtyper!A:B,2,FALSE), ""))</f>
        <v/>
      </c>
      <c r="R189" s="61"/>
      <c r="S189" s="105" t="str">
        <f>IF(R189="", "", IFERROR(VLOOKUP(R189,Verksamhetsform!A:B,2,FALSE), ""))</f>
        <v/>
      </c>
      <c r="T189" s="61"/>
      <c r="U189" s="61"/>
      <c r="V189" s="105" t="str">
        <f>IF(U189="", "", IFERROR(VLOOKUP(U189,KommunDB!A:B,2,FALSE), ""))</f>
        <v/>
      </c>
      <c r="W189" s="106">
        <f t="shared" si="10"/>
        <v>0</v>
      </c>
      <c r="X189" s="106">
        <f t="shared" si="11"/>
        <v>0</v>
      </c>
      <c r="Y189" s="107" t="str">
        <f t="shared" si="12"/>
        <v/>
      </c>
      <c r="Z189" s="108">
        <f>IF(S189=2,0,IF(ISBLANK(J189),0,VLOOKUP(Y189,DeltagarRapport!A:J,7,FALSE)*100))</f>
        <v>0</v>
      </c>
      <c r="AA189" s="108">
        <f>IF(S189=2,0,IF(ISBLANK(J189),0,VLOOKUP(Y189,DeltagarRapport!A:J,9,FALSE)*100))</f>
        <v>0</v>
      </c>
      <c r="AB189" s="109" t="str" cm="1">
        <f t="array" ref="AB189">IF(S189=1,INDEX(Verksamhetsform!$A$9:$A$10,MIN(ROW(AB189)-ROW($AB$2)+1,2)),"")</f>
        <v/>
      </c>
    </row>
    <row r="190" spans="1:28" x14ac:dyDescent="0.35">
      <c r="A190" s="105">
        <v>189</v>
      </c>
      <c r="B190" s="77"/>
      <c r="C190" s="105" t="str">
        <f>IF(B190&lt;&gt;"", INDEX(DeltagarRapport!$D$2:$D$9, MATCH(B190, DeltagarRapport!$E$2:$E$9, 0)), "")</f>
        <v/>
      </c>
      <c r="D190" s="64"/>
      <c r="E190" s="59"/>
      <c r="F190" s="59"/>
      <c r="G190" s="59"/>
      <c r="H190" s="60"/>
      <c r="I190" s="86"/>
      <c r="J190" s="86"/>
      <c r="K190" s="86"/>
      <c r="L190" s="78"/>
      <c r="M190" s="61"/>
      <c r="N190" s="66"/>
      <c r="O190" s="105" t="str">
        <f t="shared" si="13"/>
        <v/>
      </c>
      <c r="P190" s="105" t="str">
        <f t="shared" si="14"/>
        <v/>
      </c>
      <c r="Q190" s="105" t="str">
        <f>IF(P190="", "", IFERROR(VLOOKUP(P190,Arrtyper!A:B,2,FALSE), ""))</f>
        <v/>
      </c>
      <c r="R190" s="61"/>
      <c r="S190" s="105" t="str">
        <f>IF(R190="", "", IFERROR(VLOOKUP(R190,Verksamhetsform!A:B,2,FALSE), ""))</f>
        <v/>
      </c>
      <c r="T190" s="61"/>
      <c r="U190" s="61"/>
      <c r="V190" s="105" t="str">
        <f>IF(U190="", "", IFERROR(VLOOKUP(U190,KommunDB!A:B,2,FALSE), ""))</f>
        <v/>
      </c>
      <c r="W190" s="106">
        <f t="shared" si="10"/>
        <v>0</v>
      </c>
      <c r="X190" s="106">
        <f t="shared" si="11"/>
        <v>0</v>
      </c>
      <c r="Y190" s="107" t="str">
        <f t="shared" si="12"/>
        <v/>
      </c>
      <c r="Z190" s="108">
        <f>IF(S190=2,0,IF(ISBLANK(J190),0,VLOOKUP(Y190,DeltagarRapport!A:J,7,FALSE)*100))</f>
        <v>0</v>
      </c>
      <c r="AA190" s="108">
        <f>IF(S190=2,0,IF(ISBLANK(J190),0,VLOOKUP(Y190,DeltagarRapport!A:J,9,FALSE)*100))</f>
        <v>0</v>
      </c>
      <c r="AB190" s="109" t="str" cm="1">
        <f t="array" ref="AB190">IF(S190=1,INDEX(Verksamhetsform!$A$9:$A$10,MIN(ROW(AB190)-ROW($AB$2)+1,2)),"")</f>
        <v/>
      </c>
    </row>
    <row r="191" spans="1:28" x14ac:dyDescent="0.35">
      <c r="A191" s="105">
        <v>190</v>
      </c>
      <c r="B191" s="77"/>
      <c r="C191" s="105" t="str">
        <f>IF(B191&lt;&gt;"", INDEX(DeltagarRapport!$D$2:$D$9, MATCH(B191, DeltagarRapport!$E$2:$E$9, 0)), "")</f>
        <v/>
      </c>
      <c r="D191" s="64"/>
      <c r="E191" s="59"/>
      <c r="F191" s="59"/>
      <c r="G191" s="59"/>
      <c r="H191" s="60"/>
      <c r="I191" s="86"/>
      <c r="J191" s="86"/>
      <c r="K191" s="86"/>
      <c r="L191" s="78"/>
      <c r="M191" s="61"/>
      <c r="N191" s="66"/>
      <c r="O191" s="105" t="str">
        <f t="shared" si="13"/>
        <v/>
      </c>
      <c r="P191" s="105" t="str">
        <f t="shared" si="14"/>
        <v/>
      </c>
      <c r="Q191" s="105" t="str">
        <f>IF(P191="", "", IFERROR(VLOOKUP(P191,Arrtyper!A:B,2,FALSE), ""))</f>
        <v/>
      </c>
      <c r="R191" s="61"/>
      <c r="S191" s="105" t="str">
        <f>IF(R191="", "", IFERROR(VLOOKUP(R191,Verksamhetsform!A:B,2,FALSE), ""))</f>
        <v/>
      </c>
      <c r="T191" s="61"/>
      <c r="U191" s="61"/>
      <c r="V191" s="105" t="str">
        <f>IF(U191="", "", IFERROR(VLOOKUP(U191,KommunDB!A:B,2,FALSE), ""))</f>
        <v/>
      </c>
      <c r="W191" s="106">
        <f t="shared" si="10"/>
        <v>0</v>
      </c>
      <c r="X191" s="106">
        <f t="shared" si="11"/>
        <v>0</v>
      </c>
      <c r="Y191" s="107" t="str">
        <f t="shared" si="12"/>
        <v/>
      </c>
      <c r="Z191" s="108">
        <f>IF(S191=2,0,IF(ISBLANK(J191),0,VLOOKUP(Y191,DeltagarRapport!A:J,7,FALSE)*100))</f>
        <v>0</v>
      </c>
      <c r="AA191" s="108">
        <f>IF(S191=2,0,IF(ISBLANK(J191),0,VLOOKUP(Y191,DeltagarRapport!A:J,9,FALSE)*100))</f>
        <v>0</v>
      </c>
      <c r="AB191" s="109" t="str" cm="1">
        <f t="array" ref="AB191">IF(S191=1,INDEX(Verksamhetsform!$A$9:$A$10,MIN(ROW(AB191)-ROW($AB$2)+1,2)),"")</f>
        <v/>
      </c>
    </row>
    <row r="192" spans="1:28" x14ac:dyDescent="0.35">
      <c r="A192" s="105">
        <v>191</v>
      </c>
      <c r="B192" s="77"/>
      <c r="C192" s="105" t="str">
        <f>IF(B192&lt;&gt;"", INDEX(DeltagarRapport!$D$2:$D$9, MATCH(B192, DeltagarRapport!$E$2:$E$9, 0)), "")</f>
        <v/>
      </c>
      <c r="D192" s="64"/>
      <c r="E192" s="59"/>
      <c r="F192" s="59"/>
      <c r="G192" s="59"/>
      <c r="H192" s="60"/>
      <c r="I192" s="86"/>
      <c r="J192" s="86"/>
      <c r="K192" s="86"/>
      <c r="L192" s="78"/>
      <c r="M192" s="61"/>
      <c r="N192" s="66"/>
      <c r="O192" s="105" t="str">
        <f t="shared" si="13"/>
        <v/>
      </c>
      <c r="P192" s="105" t="str">
        <f t="shared" si="14"/>
        <v/>
      </c>
      <c r="Q192" s="105" t="str">
        <f>IF(P192="", "", IFERROR(VLOOKUP(P192,Arrtyper!A:B,2,FALSE), ""))</f>
        <v/>
      </c>
      <c r="R192" s="61"/>
      <c r="S192" s="105" t="str">
        <f>IF(R192="", "", IFERROR(VLOOKUP(R192,Verksamhetsform!A:B,2,FALSE), ""))</f>
        <v/>
      </c>
      <c r="T192" s="61"/>
      <c r="U192" s="61"/>
      <c r="V192" s="105" t="str">
        <f>IF(U192="", "", IFERROR(VLOOKUP(U192,KommunDB!A:B,2,FALSE), ""))</f>
        <v/>
      </c>
      <c r="W192" s="106">
        <f t="shared" si="10"/>
        <v>0</v>
      </c>
      <c r="X192" s="106">
        <f t="shared" si="11"/>
        <v>0</v>
      </c>
      <c r="Y192" s="107" t="str">
        <f t="shared" si="12"/>
        <v/>
      </c>
      <c r="Z192" s="108">
        <f>IF(S192=2,0,IF(ISBLANK(J192),0,VLOOKUP(Y192,DeltagarRapport!A:J,7,FALSE)*100))</f>
        <v>0</v>
      </c>
      <c r="AA192" s="108">
        <f>IF(S192=2,0,IF(ISBLANK(J192),0,VLOOKUP(Y192,DeltagarRapport!A:J,9,FALSE)*100))</f>
        <v>0</v>
      </c>
      <c r="AB192" s="109" t="str" cm="1">
        <f t="array" ref="AB192">IF(S192=1,INDEX(Verksamhetsform!$A$9:$A$10,MIN(ROW(AB192)-ROW($AB$2)+1,2)),"")</f>
        <v/>
      </c>
    </row>
    <row r="193" spans="1:28" x14ac:dyDescent="0.35">
      <c r="A193" s="105">
        <v>192</v>
      </c>
      <c r="B193" s="77"/>
      <c r="C193" s="105" t="str">
        <f>IF(B193&lt;&gt;"", INDEX(DeltagarRapport!$D$2:$D$9, MATCH(B193, DeltagarRapport!$E$2:$E$9, 0)), "")</f>
        <v/>
      </c>
      <c r="D193" s="64"/>
      <c r="E193" s="59"/>
      <c r="F193" s="59"/>
      <c r="G193" s="59"/>
      <c r="H193" s="60"/>
      <c r="I193" s="86"/>
      <c r="J193" s="86"/>
      <c r="K193" s="86"/>
      <c r="L193" s="78"/>
      <c r="M193" s="61"/>
      <c r="N193" s="66"/>
      <c r="O193" s="105" t="str">
        <f t="shared" si="13"/>
        <v/>
      </c>
      <c r="P193" s="105" t="str">
        <f t="shared" si="14"/>
        <v/>
      </c>
      <c r="Q193" s="105" t="str">
        <f>IF(P193="", "", IFERROR(VLOOKUP(P193,Arrtyper!A:B,2,FALSE), ""))</f>
        <v/>
      </c>
      <c r="R193" s="61"/>
      <c r="S193" s="105" t="str">
        <f>IF(R193="", "", IFERROR(VLOOKUP(R193,Verksamhetsform!A:B,2,FALSE), ""))</f>
        <v/>
      </c>
      <c r="T193" s="61"/>
      <c r="U193" s="61"/>
      <c r="V193" s="105" t="str">
        <f>IF(U193="", "", IFERROR(VLOOKUP(U193,KommunDB!A:B,2,FALSE), ""))</f>
        <v/>
      </c>
      <c r="W193" s="106">
        <f t="shared" si="10"/>
        <v>0</v>
      </c>
      <c r="X193" s="106">
        <f t="shared" si="11"/>
        <v>0</v>
      </c>
      <c r="Y193" s="107" t="str">
        <f t="shared" si="12"/>
        <v/>
      </c>
      <c r="Z193" s="108">
        <f>IF(S193=2,0,IF(ISBLANK(J193),0,VLOOKUP(Y193,DeltagarRapport!A:J,7,FALSE)*100))</f>
        <v>0</v>
      </c>
      <c r="AA193" s="108">
        <f>IF(S193=2,0,IF(ISBLANK(J193),0,VLOOKUP(Y193,DeltagarRapport!A:J,9,FALSE)*100))</f>
        <v>0</v>
      </c>
      <c r="AB193" s="109" t="str" cm="1">
        <f t="array" ref="AB193">IF(S193=1,INDEX(Verksamhetsform!$A$9:$A$10,MIN(ROW(AB193)-ROW($AB$2)+1,2)),"")</f>
        <v/>
      </c>
    </row>
    <row r="194" spans="1:28" x14ac:dyDescent="0.35">
      <c r="A194" s="105">
        <v>193</v>
      </c>
      <c r="B194" s="77"/>
      <c r="C194" s="105" t="str">
        <f>IF(B194&lt;&gt;"", INDEX(DeltagarRapport!$D$2:$D$9, MATCH(B194, DeltagarRapport!$E$2:$E$9, 0)), "")</f>
        <v/>
      </c>
      <c r="D194" s="64"/>
      <c r="E194" s="59"/>
      <c r="F194" s="59"/>
      <c r="G194" s="59"/>
      <c r="H194" s="60"/>
      <c r="I194" s="86"/>
      <c r="J194" s="86"/>
      <c r="K194" s="86"/>
      <c r="L194" s="78"/>
      <c r="M194" s="61"/>
      <c r="N194" s="66"/>
      <c r="O194" s="105" t="str">
        <f t="shared" si="13"/>
        <v/>
      </c>
      <c r="P194" s="105" t="str">
        <f t="shared" si="14"/>
        <v/>
      </c>
      <c r="Q194" s="105" t="str">
        <f>IF(P194="", "", IFERROR(VLOOKUP(P194,Arrtyper!A:B,2,FALSE), ""))</f>
        <v/>
      </c>
      <c r="R194" s="61"/>
      <c r="S194" s="105" t="str">
        <f>IF(R194="", "", IFERROR(VLOOKUP(R194,Verksamhetsform!A:B,2,FALSE), ""))</f>
        <v/>
      </c>
      <c r="T194" s="61"/>
      <c r="U194" s="61"/>
      <c r="V194" s="105" t="str">
        <f>IF(U194="", "", IFERROR(VLOOKUP(U194,KommunDB!A:B,2,FALSE), ""))</f>
        <v/>
      </c>
      <c r="W194" s="106">
        <f t="shared" ref="W194:W257" si="15">ROUND(Z194*J194/100,0)</f>
        <v>0</v>
      </c>
      <c r="X194" s="106">
        <f t="shared" ref="X194:X257" si="16">ROUND(J194*AA194/100,0)</f>
        <v>0</v>
      </c>
      <c r="Y194" s="107" t="str">
        <f t="shared" ref="Y194:Y257" si="17">CONCATENATE(M194,Q194,C194,S194)</f>
        <v/>
      </c>
      <c r="Z194" s="108">
        <f>IF(S194=2,0,IF(ISBLANK(J194),0,VLOOKUP(Y194,DeltagarRapport!A:J,7,FALSE)*100))</f>
        <v>0</v>
      </c>
      <c r="AA194" s="108">
        <f>IF(S194=2,0,IF(ISBLANK(J194),0,VLOOKUP(Y194,DeltagarRapport!A:J,9,FALSE)*100))</f>
        <v>0</v>
      </c>
      <c r="AB194" s="109" t="str" cm="1">
        <f t="array" ref="AB194">IF(S194=1,INDEX(Verksamhetsform!$A$9:$A$10,MIN(ROW(AB194)-ROW($AB$2)+1,2)),"")</f>
        <v/>
      </c>
    </row>
    <row r="195" spans="1:28" x14ac:dyDescent="0.35">
      <c r="A195" s="105">
        <v>194</v>
      </c>
      <c r="B195" s="77"/>
      <c r="C195" s="105" t="str">
        <f>IF(B195&lt;&gt;"", INDEX(DeltagarRapport!$D$2:$D$9, MATCH(B195, DeltagarRapport!$E$2:$E$9, 0)), "")</f>
        <v/>
      </c>
      <c r="D195" s="64"/>
      <c r="E195" s="59"/>
      <c r="F195" s="59"/>
      <c r="G195" s="59"/>
      <c r="H195" s="60"/>
      <c r="I195" s="86"/>
      <c r="J195" s="86"/>
      <c r="K195" s="86"/>
      <c r="L195" s="78"/>
      <c r="M195" s="61"/>
      <c r="N195" s="66"/>
      <c r="O195" s="105" t="str">
        <f t="shared" si="13"/>
        <v/>
      </c>
      <c r="P195" s="105" t="str">
        <f t="shared" si="14"/>
        <v/>
      </c>
      <c r="Q195" s="105" t="str">
        <f>IF(P195="", "", IFERROR(VLOOKUP(P195,Arrtyper!A:B,2,FALSE), ""))</f>
        <v/>
      </c>
      <c r="R195" s="61"/>
      <c r="S195" s="105" t="str">
        <f>IF(R195="", "", IFERROR(VLOOKUP(R195,Verksamhetsform!A:B,2,FALSE), ""))</f>
        <v/>
      </c>
      <c r="T195" s="61"/>
      <c r="U195" s="61"/>
      <c r="V195" s="105" t="str">
        <f>IF(U195="", "", IFERROR(VLOOKUP(U195,KommunDB!A:B,2,FALSE), ""))</f>
        <v/>
      </c>
      <c r="W195" s="106">
        <f t="shared" si="15"/>
        <v>0</v>
      </c>
      <c r="X195" s="106">
        <f t="shared" si="16"/>
        <v>0</v>
      </c>
      <c r="Y195" s="107" t="str">
        <f t="shared" si="17"/>
        <v/>
      </c>
      <c r="Z195" s="108">
        <f>IF(S195=2,0,IF(ISBLANK(J195),0,VLOOKUP(Y195,DeltagarRapport!A:J,7,FALSE)*100))</f>
        <v>0</v>
      </c>
      <c r="AA195" s="108">
        <f>IF(S195=2,0,IF(ISBLANK(J195),0,VLOOKUP(Y195,DeltagarRapport!A:J,9,FALSE)*100))</f>
        <v>0</v>
      </c>
      <c r="AB195" s="109" t="str" cm="1">
        <f t="array" ref="AB195">IF(S195=1,INDEX(Verksamhetsform!$A$9:$A$10,MIN(ROW(AB195)-ROW($AB$2)+1,2)),"")</f>
        <v/>
      </c>
    </row>
    <row r="196" spans="1:28" x14ac:dyDescent="0.35">
      <c r="A196" s="105">
        <v>195</v>
      </c>
      <c r="B196" s="77"/>
      <c r="C196" s="105" t="str">
        <f>IF(B196&lt;&gt;"", INDEX(DeltagarRapport!$D$2:$D$9, MATCH(B196, DeltagarRapport!$E$2:$E$9, 0)), "")</f>
        <v/>
      </c>
      <c r="D196" s="64"/>
      <c r="E196" s="59"/>
      <c r="F196" s="59"/>
      <c r="G196" s="59"/>
      <c r="H196" s="60"/>
      <c r="I196" s="86"/>
      <c r="J196" s="86"/>
      <c r="K196" s="86"/>
      <c r="L196" s="78"/>
      <c r="M196" s="61"/>
      <c r="N196" s="66"/>
      <c r="O196" s="105" t="str">
        <f t="shared" ref="O196:O259" si="18">IF(N196&lt;&gt;"","Reducering","")</f>
        <v/>
      </c>
      <c r="P196" s="105" t="str">
        <f t="shared" ref="P196:P259" si="19">IF(N196&lt;&gt;"","Folkbildning","")</f>
        <v/>
      </c>
      <c r="Q196" s="105" t="str">
        <f>IF(P196="", "", IFERROR(VLOOKUP(P196,Arrtyper!A:B,2,FALSE), ""))</f>
        <v/>
      </c>
      <c r="R196" s="61"/>
      <c r="S196" s="105" t="str">
        <f>IF(R196="", "", IFERROR(VLOOKUP(R196,Verksamhetsform!A:B,2,FALSE), ""))</f>
        <v/>
      </c>
      <c r="T196" s="61"/>
      <c r="U196" s="61"/>
      <c r="V196" s="105" t="str">
        <f>IF(U196="", "", IFERROR(VLOOKUP(U196,KommunDB!A:B,2,FALSE), ""))</f>
        <v/>
      </c>
      <c r="W196" s="106">
        <f t="shared" si="15"/>
        <v>0</v>
      </c>
      <c r="X196" s="106">
        <f t="shared" si="16"/>
        <v>0</v>
      </c>
      <c r="Y196" s="107" t="str">
        <f t="shared" si="17"/>
        <v/>
      </c>
      <c r="Z196" s="108">
        <f>IF(S196=2,0,IF(ISBLANK(J196),0,VLOOKUP(Y196,DeltagarRapport!A:J,7,FALSE)*100))</f>
        <v>0</v>
      </c>
      <c r="AA196" s="108">
        <f>IF(S196=2,0,IF(ISBLANK(J196),0,VLOOKUP(Y196,DeltagarRapport!A:J,9,FALSE)*100))</f>
        <v>0</v>
      </c>
      <c r="AB196" s="109" t="str" cm="1">
        <f t="array" ref="AB196">IF(S196=1,INDEX(Verksamhetsform!$A$9:$A$10,MIN(ROW(AB196)-ROW($AB$2)+1,2)),"")</f>
        <v/>
      </c>
    </row>
    <row r="197" spans="1:28" x14ac:dyDescent="0.35">
      <c r="A197" s="105">
        <v>196</v>
      </c>
      <c r="B197" s="77"/>
      <c r="C197" s="105" t="str">
        <f>IF(B197&lt;&gt;"", INDEX(DeltagarRapport!$D$2:$D$9, MATCH(B197, DeltagarRapport!$E$2:$E$9, 0)), "")</f>
        <v/>
      </c>
      <c r="D197" s="64"/>
      <c r="E197" s="59"/>
      <c r="F197" s="59"/>
      <c r="G197" s="59"/>
      <c r="H197" s="60"/>
      <c r="I197" s="86"/>
      <c r="J197" s="86"/>
      <c r="K197" s="86"/>
      <c r="L197" s="78"/>
      <c r="M197" s="61"/>
      <c r="N197" s="66"/>
      <c r="O197" s="105" t="str">
        <f t="shared" si="18"/>
        <v/>
      </c>
      <c r="P197" s="105" t="str">
        <f t="shared" si="19"/>
        <v/>
      </c>
      <c r="Q197" s="105" t="str">
        <f>IF(P197="", "", IFERROR(VLOOKUP(P197,Arrtyper!A:B,2,FALSE), ""))</f>
        <v/>
      </c>
      <c r="R197" s="61"/>
      <c r="S197" s="105" t="str">
        <f>IF(R197="", "", IFERROR(VLOOKUP(R197,Verksamhetsform!A:B,2,FALSE), ""))</f>
        <v/>
      </c>
      <c r="T197" s="61"/>
      <c r="U197" s="61"/>
      <c r="V197" s="105" t="str">
        <f>IF(U197="", "", IFERROR(VLOOKUP(U197,KommunDB!A:B,2,FALSE), ""))</f>
        <v/>
      </c>
      <c r="W197" s="106">
        <f t="shared" si="15"/>
        <v>0</v>
      </c>
      <c r="X197" s="106">
        <f t="shared" si="16"/>
        <v>0</v>
      </c>
      <c r="Y197" s="107" t="str">
        <f t="shared" si="17"/>
        <v/>
      </c>
      <c r="Z197" s="108">
        <f>IF(S197=2,0,IF(ISBLANK(J197),0,VLOOKUP(Y197,DeltagarRapport!A:J,7,FALSE)*100))</f>
        <v>0</v>
      </c>
      <c r="AA197" s="108">
        <f>IF(S197=2,0,IF(ISBLANK(J197),0,VLOOKUP(Y197,DeltagarRapport!A:J,9,FALSE)*100))</f>
        <v>0</v>
      </c>
      <c r="AB197" s="109" t="str" cm="1">
        <f t="array" ref="AB197">IF(S197=1,INDEX(Verksamhetsform!$A$9:$A$10,MIN(ROW(AB197)-ROW($AB$2)+1,2)),"")</f>
        <v/>
      </c>
    </row>
    <row r="198" spans="1:28" x14ac:dyDescent="0.35">
      <c r="A198" s="105">
        <v>197</v>
      </c>
      <c r="B198" s="77"/>
      <c r="C198" s="105" t="str">
        <f>IF(B198&lt;&gt;"", INDEX(DeltagarRapport!$D$2:$D$9, MATCH(B198, DeltagarRapport!$E$2:$E$9, 0)), "")</f>
        <v/>
      </c>
      <c r="D198" s="64"/>
      <c r="E198" s="59"/>
      <c r="F198" s="59"/>
      <c r="G198" s="59"/>
      <c r="H198" s="60"/>
      <c r="I198" s="86"/>
      <c r="J198" s="86"/>
      <c r="K198" s="86"/>
      <c r="L198" s="78"/>
      <c r="M198" s="61"/>
      <c r="N198" s="66"/>
      <c r="O198" s="105" t="str">
        <f t="shared" si="18"/>
        <v/>
      </c>
      <c r="P198" s="105" t="str">
        <f t="shared" si="19"/>
        <v/>
      </c>
      <c r="Q198" s="105" t="str">
        <f>IF(P198="", "", IFERROR(VLOOKUP(P198,Arrtyper!A:B,2,FALSE), ""))</f>
        <v/>
      </c>
      <c r="R198" s="61"/>
      <c r="S198" s="105" t="str">
        <f>IF(R198="", "", IFERROR(VLOOKUP(R198,Verksamhetsform!A:B,2,FALSE), ""))</f>
        <v/>
      </c>
      <c r="T198" s="61"/>
      <c r="U198" s="61"/>
      <c r="V198" s="105" t="str">
        <f>IF(U198="", "", IFERROR(VLOOKUP(U198,KommunDB!A:B,2,FALSE), ""))</f>
        <v/>
      </c>
      <c r="W198" s="106">
        <f t="shared" si="15"/>
        <v>0</v>
      </c>
      <c r="X198" s="106">
        <f t="shared" si="16"/>
        <v>0</v>
      </c>
      <c r="Y198" s="107" t="str">
        <f t="shared" si="17"/>
        <v/>
      </c>
      <c r="Z198" s="108">
        <f>IF(S198=2,0,IF(ISBLANK(J198),0,VLOOKUP(Y198,DeltagarRapport!A:J,7,FALSE)*100))</f>
        <v>0</v>
      </c>
      <c r="AA198" s="108">
        <f>IF(S198=2,0,IF(ISBLANK(J198),0,VLOOKUP(Y198,DeltagarRapport!A:J,9,FALSE)*100))</f>
        <v>0</v>
      </c>
      <c r="AB198" s="109" t="str" cm="1">
        <f t="array" ref="AB198">IF(S198=1,INDEX(Verksamhetsform!$A$9:$A$10,MIN(ROW(AB198)-ROW($AB$2)+1,2)),"")</f>
        <v/>
      </c>
    </row>
    <row r="199" spans="1:28" x14ac:dyDescent="0.35">
      <c r="A199" s="105">
        <v>198</v>
      </c>
      <c r="B199" s="77"/>
      <c r="C199" s="105" t="str">
        <f>IF(B199&lt;&gt;"", INDEX(DeltagarRapport!$D$2:$D$9, MATCH(B199, DeltagarRapport!$E$2:$E$9, 0)), "")</f>
        <v/>
      </c>
      <c r="D199" s="64"/>
      <c r="E199" s="59"/>
      <c r="F199" s="59"/>
      <c r="G199" s="59"/>
      <c r="H199" s="60"/>
      <c r="I199" s="86"/>
      <c r="J199" s="86"/>
      <c r="K199" s="86"/>
      <c r="L199" s="78"/>
      <c r="M199" s="61"/>
      <c r="N199" s="66"/>
      <c r="O199" s="105" t="str">
        <f t="shared" si="18"/>
        <v/>
      </c>
      <c r="P199" s="105" t="str">
        <f t="shared" si="19"/>
        <v/>
      </c>
      <c r="Q199" s="105" t="str">
        <f>IF(P199="", "", IFERROR(VLOOKUP(P199,Arrtyper!A:B,2,FALSE), ""))</f>
        <v/>
      </c>
      <c r="R199" s="61"/>
      <c r="S199" s="105" t="str">
        <f>IF(R199="", "", IFERROR(VLOOKUP(R199,Verksamhetsform!A:B,2,FALSE), ""))</f>
        <v/>
      </c>
      <c r="T199" s="61"/>
      <c r="U199" s="61"/>
      <c r="V199" s="105" t="str">
        <f>IF(U199="", "", IFERROR(VLOOKUP(U199,KommunDB!A:B,2,FALSE), ""))</f>
        <v/>
      </c>
      <c r="W199" s="106">
        <f t="shared" si="15"/>
        <v>0</v>
      </c>
      <c r="X199" s="106">
        <f t="shared" si="16"/>
        <v>0</v>
      </c>
      <c r="Y199" s="107" t="str">
        <f t="shared" si="17"/>
        <v/>
      </c>
      <c r="Z199" s="108">
        <f>IF(S199=2,0,IF(ISBLANK(J199),0,VLOOKUP(Y199,DeltagarRapport!A:J,7,FALSE)*100))</f>
        <v>0</v>
      </c>
      <c r="AA199" s="108">
        <f>IF(S199=2,0,IF(ISBLANK(J199),0,VLOOKUP(Y199,DeltagarRapport!A:J,9,FALSE)*100))</f>
        <v>0</v>
      </c>
      <c r="AB199" s="109" t="str" cm="1">
        <f t="array" ref="AB199">IF(S199=1,INDEX(Verksamhetsform!$A$9:$A$10,MIN(ROW(AB199)-ROW($AB$2)+1,2)),"")</f>
        <v/>
      </c>
    </row>
    <row r="200" spans="1:28" x14ac:dyDescent="0.35">
      <c r="A200" s="105">
        <v>199</v>
      </c>
      <c r="B200" s="77"/>
      <c r="C200" s="105" t="str">
        <f>IF(B200&lt;&gt;"", INDEX(DeltagarRapport!$D$2:$D$9, MATCH(B200, DeltagarRapport!$E$2:$E$9, 0)), "")</f>
        <v/>
      </c>
      <c r="D200" s="64"/>
      <c r="E200" s="59"/>
      <c r="F200" s="59"/>
      <c r="G200" s="59"/>
      <c r="H200" s="60"/>
      <c r="I200" s="86"/>
      <c r="J200" s="86"/>
      <c r="K200" s="86"/>
      <c r="L200" s="78"/>
      <c r="M200" s="61"/>
      <c r="N200" s="66"/>
      <c r="O200" s="105" t="str">
        <f t="shared" si="18"/>
        <v/>
      </c>
      <c r="P200" s="105" t="str">
        <f t="shared" si="19"/>
        <v/>
      </c>
      <c r="Q200" s="105" t="str">
        <f>IF(P200="", "", IFERROR(VLOOKUP(P200,Arrtyper!A:B,2,FALSE), ""))</f>
        <v/>
      </c>
      <c r="R200" s="61"/>
      <c r="S200" s="105" t="str">
        <f>IF(R200="", "", IFERROR(VLOOKUP(R200,Verksamhetsform!A:B,2,FALSE), ""))</f>
        <v/>
      </c>
      <c r="T200" s="61"/>
      <c r="U200" s="61"/>
      <c r="V200" s="105" t="str">
        <f>IF(U200="", "", IFERROR(VLOOKUP(U200,KommunDB!A:B,2,FALSE), ""))</f>
        <v/>
      </c>
      <c r="W200" s="106">
        <f t="shared" si="15"/>
        <v>0</v>
      </c>
      <c r="X200" s="106">
        <f t="shared" si="16"/>
        <v>0</v>
      </c>
      <c r="Y200" s="107" t="str">
        <f t="shared" si="17"/>
        <v/>
      </c>
      <c r="Z200" s="108">
        <f>IF(S200=2,0,IF(ISBLANK(J200),0,VLOOKUP(Y200,DeltagarRapport!A:J,7,FALSE)*100))</f>
        <v>0</v>
      </c>
      <c r="AA200" s="108">
        <f>IF(S200=2,0,IF(ISBLANK(J200),0,VLOOKUP(Y200,DeltagarRapport!A:J,9,FALSE)*100))</f>
        <v>0</v>
      </c>
      <c r="AB200" s="109" t="str" cm="1">
        <f t="array" ref="AB200">IF(S200=1,INDEX(Verksamhetsform!$A$9:$A$10,MIN(ROW(AB200)-ROW($AB$2)+1,2)),"")</f>
        <v/>
      </c>
    </row>
    <row r="201" spans="1:28" x14ac:dyDescent="0.35">
      <c r="A201" s="105">
        <v>200</v>
      </c>
      <c r="B201" s="77"/>
      <c r="C201" s="105" t="str">
        <f>IF(B201&lt;&gt;"", INDEX(DeltagarRapport!$D$2:$D$9, MATCH(B201, DeltagarRapport!$E$2:$E$9, 0)), "")</f>
        <v/>
      </c>
      <c r="D201" s="64"/>
      <c r="E201" s="59"/>
      <c r="F201" s="59"/>
      <c r="G201" s="59"/>
      <c r="H201" s="60"/>
      <c r="I201" s="86"/>
      <c r="J201" s="86"/>
      <c r="K201" s="86"/>
      <c r="L201" s="78"/>
      <c r="M201" s="61"/>
      <c r="N201" s="66"/>
      <c r="O201" s="105" t="str">
        <f t="shared" si="18"/>
        <v/>
      </c>
      <c r="P201" s="105" t="str">
        <f t="shared" si="19"/>
        <v/>
      </c>
      <c r="Q201" s="105" t="str">
        <f>IF(P201="", "", IFERROR(VLOOKUP(P201,Arrtyper!A:B,2,FALSE), ""))</f>
        <v/>
      </c>
      <c r="R201" s="61"/>
      <c r="S201" s="105" t="str">
        <f>IF(R201="", "", IFERROR(VLOOKUP(R201,Verksamhetsform!A:B,2,FALSE), ""))</f>
        <v/>
      </c>
      <c r="T201" s="61"/>
      <c r="U201" s="61"/>
      <c r="V201" s="105" t="str">
        <f>IF(U201="", "", IFERROR(VLOOKUP(U201,KommunDB!A:B,2,FALSE), ""))</f>
        <v/>
      </c>
      <c r="W201" s="106">
        <f t="shared" si="15"/>
        <v>0</v>
      </c>
      <c r="X201" s="106">
        <f t="shared" si="16"/>
        <v>0</v>
      </c>
      <c r="Y201" s="107" t="str">
        <f t="shared" si="17"/>
        <v/>
      </c>
      <c r="Z201" s="108">
        <f>IF(S201=2,0,IF(ISBLANK(J201),0,VLOOKUP(Y201,DeltagarRapport!A:J,7,FALSE)*100))</f>
        <v>0</v>
      </c>
      <c r="AA201" s="108">
        <f>IF(S201=2,0,IF(ISBLANK(J201),0,VLOOKUP(Y201,DeltagarRapport!A:J,9,FALSE)*100))</f>
        <v>0</v>
      </c>
      <c r="AB201" s="109" t="str" cm="1">
        <f t="array" ref="AB201">IF(S201=1,INDEX(Verksamhetsform!$A$9:$A$10,MIN(ROW(AB201)-ROW($AB$2)+1,2)),"")</f>
        <v/>
      </c>
    </row>
    <row r="202" spans="1:28" x14ac:dyDescent="0.35">
      <c r="A202" s="105">
        <v>201</v>
      </c>
      <c r="B202" s="77"/>
      <c r="C202" s="105" t="str">
        <f>IF(B202&lt;&gt;"", INDEX(DeltagarRapport!$D$2:$D$9, MATCH(B202, DeltagarRapport!$E$2:$E$9, 0)), "")</f>
        <v/>
      </c>
      <c r="D202" s="64"/>
      <c r="E202" s="59"/>
      <c r="F202" s="59"/>
      <c r="G202" s="59"/>
      <c r="H202" s="60"/>
      <c r="I202" s="86"/>
      <c r="J202" s="86"/>
      <c r="K202" s="86"/>
      <c r="L202" s="78"/>
      <c r="M202" s="61"/>
      <c r="N202" s="66"/>
      <c r="O202" s="105" t="str">
        <f t="shared" si="18"/>
        <v/>
      </c>
      <c r="P202" s="105" t="str">
        <f t="shared" si="19"/>
        <v/>
      </c>
      <c r="Q202" s="105" t="str">
        <f>IF(P202="", "", IFERROR(VLOOKUP(P202,Arrtyper!A:B,2,FALSE), ""))</f>
        <v/>
      </c>
      <c r="R202" s="61"/>
      <c r="S202" s="105" t="str">
        <f>IF(R202="", "", IFERROR(VLOOKUP(R202,Verksamhetsform!A:B,2,FALSE), ""))</f>
        <v/>
      </c>
      <c r="T202" s="61"/>
      <c r="U202" s="61"/>
      <c r="V202" s="105" t="str">
        <f>IF(U202="", "", IFERROR(VLOOKUP(U202,KommunDB!A:B,2,FALSE), ""))</f>
        <v/>
      </c>
      <c r="W202" s="106">
        <f t="shared" si="15"/>
        <v>0</v>
      </c>
      <c r="X202" s="106">
        <f t="shared" si="16"/>
        <v>0</v>
      </c>
      <c r="Y202" s="107" t="str">
        <f t="shared" si="17"/>
        <v/>
      </c>
      <c r="Z202" s="108">
        <f>IF(S202=2,0,IF(ISBLANK(J202),0,VLOOKUP(Y202,DeltagarRapport!A:J,7,FALSE)*100))</f>
        <v>0</v>
      </c>
      <c r="AA202" s="108">
        <f>IF(S202=2,0,IF(ISBLANK(J202),0,VLOOKUP(Y202,DeltagarRapport!A:J,9,FALSE)*100))</f>
        <v>0</v>
      </c>
      <c r="AB202" s="109" t="str" cm="1">
        <f t="array" ref="AB202">IF(S202=1,INDEX(Verksamhetsform!$A$9:$A$10,MIN(ROW(AB202)-ROW($AB$2)+1,2)),"")</f>
        <v/>
      </c>
    </row>
    <row r="203" spans="1:28" x14ac:dyDescent="0.35">
      <c r="A203" s="105">
        <v>202</v>
      </c>
      <c r="B203" s="77"/>
      <c r="C203" s="105" t="str">
        <f>IF(B203&lt;&gt;"", INDEX(DeltagarRapport!$D$2:$D$9, MATCH(B203, DeltagarRapport!$E$2:$E$9, 0)), "")</f>
        <v/>
      </c>
      <c r="D203" s="64"/>
      <c r="E203" s="59"/>
      <c r="F203" s="59"/>
      <c r="G203" s="59"/>
      <c r="H203" s="60"/>
      <c r="I203" s="86"/>
      <c r="J203" s="86"/>
      <c r="K203" s="86"/>
      <c r="L203" s="78"/>
      <c r="M203" s="61"/>
      <c r="N203" s="66"/>
      <c r="O203" s="105" t="str">
        <f t="shared" si="18"/>
        <v/>
      </c>
      <c r="P203" s="105" t="str">
        <f t="shared" si="19"/>
        <v/>
      </c>
      <c r="Q203" s="105" t="str">
        <f>IF(P203="", "", IFERROR(VLOOKUP(P203,Arrtyper!A:B,2,FALSE), ""))</f>
        <v/>
      </c>
      <c r="R203" s="61"/>
      <c r="S203" s="105" t="str">
        <f>IF(R203="", "", IFERROR(VLOOKUP(R203,Verksamhetsform!A:B,2,FALSE), ""))</f>
        <v/>
      </c>
      <c r="T203" s="61"/>
      <c r="U203" s="61"/>
      <c r="V203" s="105" t="str">
        <f>IF(U203="", "", IFERROR(VLOOKUP(U203,KommunDB!A:B,2,FALSE), ""))</f>
        <v/>
      </c>
      <c r="W203" s="106">
        <f t="shared" si="15"/>
        <v>0</v>
      </c>
      <c r="X203" s="106">
        <f t="shared" si="16"/>
        <v>0</v>
      </c>
      <c r="Y203" s="107" t="str">
        <f t="shared" si="17"/>
        <v/>
      </c>
      <c r="Z203" s="108">
        <f>IF(S203=2,0,IF(ISBLANK(J203),0,VLOOKUP(Y203,DeltagarRapport!A:J,7,FALSE)*100))</f>
        <v>0</v>
      </c>
      <c r="AA203" s="108">
        <f>IF(S203=2,0,IF(ISBLANK(J203),0,VLOOKUP(Y203,DeltagarRapport!A:J,9,FALSE)*100))</f>
        <v>0</v>
      </c>
      <c r="AB203" s="109" t="str" cm="1">
        <f t="array" ref="AB203">IF(S203=1,INDEX(Verksamhetsform!$A$9:$A$10,MIN(ROW(AB203)-ROW($AB$2)+1,2)),"")</f>
        <v/>
      </c>
    </row>
    <row r="204" spans="1:28" x14ac:dyDescent="0.35">
      <c r="A204" s="105">
        <v>203</v>
      </c>
      <c r="B204" s="77"/>
      <c r="C204" s="105" t="str">
        <f>IF(B204&lt;&gt;"", INDEX(DeltagarRapport!$D$2:$D$9, MATCH(B204, DeltagarRapport!$E$2:$E$9, 0)), "")</f>
        <v/>
      </c>
      <c r="D204" s="64"/>
      <c r="E204" s="59"/>
      <c r="F204" s="59"/>
      <c r="G204" s="59"/>
      <c r="H204" s="60"/>
      <c r="I204" s="86"/>
      <c r="J204" s="86"/>
      <c r="K204" s="86"/>
      <c r="L204" s="78"/>
      <c r="M204" s="61"/>
      <c r="N204" s="66"/>
      <c r="O204" s="105" t="str">
        <f t="shared" si="18"/>
        <v/>
      </c>
      <c r="P204" s="105" t="str">
        <f t="shared" si="19"/>
        <v/>
      </c>
      <c r="Q204" s="105" t="str">
        <f>IF(P204="", "", IFERROR(VLOOKUP(P204,Arrtyper!A:B,2,FALSE), ""))</f>
        <v/>
      </c>
      <c r="R204" s="61"/>
      <c r="S204" s="105" t="str">
        <f>IF(R204="", "", IFERROR(VLOOKUP(R204,Verksamhetsform!A:B,2,FALSE), ""))</f>
        <v/>
      </c>
      <c r="T204" s="61"/>
      <c r="U204" s="61"/>
      <c r="V204" s="105" t="str">
        <f>IF(U204="", "", IFERROR(VLOOKUP(U204,KommunDB!A:B,2,FALSE), ""))</f>
        <v/>
      </c>
      <c r="W204" s="106">
        <f t="shared" si="15"/>
        <v>0</v>
      </c>
      <c r="X204" s="106">
        <f t="shared" si="16"/>
        <v>0</v>
      </c>
      <c r="Y204" s="107" t="str">
        <f t="shared" si="17"/>
        <v/>
      </c>
      <c r="Z204" s="108">
        <f>IF(S204=2,0,IF(ISBLANK(J204),0,VLOOKUP(Y204,DeltagarRapport!A:J,7,FALSE)*100))</f>
        <v>0</v>
      </c>
      <c r="AA204" s="108">
        <f>IF(S204=2,0,IF(ISBLANK(J204),0,VLOOKUP(Y204,DeltagarRapport!A:J,9,FALSE)*100))</f>
        <v>0</v>
      </c>
      <c r="AB204" s="109" t="str" cm="1">
        <f t="array" ref="AB204">IF(S204=1,INDEX(Verksamhetsform!$A$9:$A$10,MIN(ROW(AB204)-ROW($AB$2)+1,2)),"")</f>
        <v/>
      </c>
    </row>
    <row r="205" spans="1:28" x14ac:dyDescent="0.35">
      <c r="A205" s="105">
        <v>204</v>
      </c>
      <c r="B205" s="77"/>
      <c r="C205" s="105" t="str">
        <f>IF(B205&lt;&gt;"", INDEX(DeltagarRapport!$D$2:$D$9, MATCH(B205, DeltagarRapport!$E$2:$E$9, 0)), "")</f>
        <v/>
      </c>
      <c r="D205" s="64"/>
      <c r="E205" s="59"/>
      <c r="F205" s="59"/>
      <c r="G205" s="59"/>
      <c r="H205" s="60"/>
      <c r="I205" s="86"/>
      <c r="J205" s="86"/>
      <c r="K205" s="86"/>
      <c r="L205" s="78"/>
      <c r="M205" s="61"/>
      <c r="N205" s="66"/>
      <c r="O205" s="105" t="str">
        <f t="shared" si="18"/>
        <v/>
      </c>
      <c r="P205" s="105" t="str">
        <f t="shared" si="19"/>
        <v/>
      </c>
      <c r="Q205" s="105" t="str">
        <f>IF(P205="", "", IFERROR(VLOOKUP(P205,Arrtyper!A:B,2,FALSE), ""))</f>
        <v/>
      </c>
      <c r="R205" s="61"/>
      <c r="S205" s="105" t="str">
        <f>IF(R205="", "", IFERROR(VLOOKUP(R205,Verksamhetsform!A:B,2,FALSE), ""))</f>
        <v/>
      </c>
      <c r="T205" s="61"/>
      <c r="U205" s="61"/>
      <c r="V205" s="105" t="str">
        <f>IF(U205="", "", IFERROR(VLOOKUP(U205,KommunDB!A:B,2,FALSE), ""))</f>
        <v/>
      </c>
      <c r="W205" s="106">
        <f t="shared" si="15"/>
        <v>0</v>
      </c>
      <c r="X205" s="106">
        <f t="shared" si="16"/>
        <v>0</v>
      </c>
      <c r="Y205" s="107" t="str">
        <f t="shared" si="17"/>
        <v/>
      </c>
      <c r="Z205" s="108">
        <f>IF(S205=2,0,IF(ISBLANK(J205),0,VLOOKUP(Y205,DeltagarRapport!A:J,7,FALSE)*100))</f>
        <v>0</v>
      </c>
      <c r="AA205" s="108">
        <f>IF(S205=2,0,IF(ISBLANK(J205),0,VLOOKUP(Y205,DeltagarRapport!A:J,9,FALSE)*100))</f>
        <v>0</v>
      </c>
      <c r="AB205" s="109" t="str" cm="1">
        <f t="array" ref="AB205">IF(S205=1,INDEX(Verksamhetsform!$A$9:$A$10,MIN(ROW(AB205)-ROW($AB$2)+1,2)),"")</f>
        <v/>
      </c>
    </row>
    <row r="206" spans="1:28" x14ac:dyDescent="0.35">
      <c r="A206" s="105">
        <v>205</v>
      </c>
      <c r="B206" s="77"/>
      <c r="C206" s="105" t="str">
        <f>IF(B206&lt;&gt;"", INDEX(DeltagarRapport!$D$2:$D$9, MATCH(B206, DeltagarRapport!$E$2:$E$9, 0)), "")</f>
        <v/>
      </c>
      <c r="D206" s="64"/>
      <c r="E206" s="59"/>
      <c r="F206" s="59"/>
      <c r="G206" s="59"/>
      <c r="H206" s="60"/>
      <c r="I206" s="86"/>
      <c r="J206" s="86"/>
      <c r="K206" s="86"/>
      <c r="L206" s="78"/>
      <c r="M206" s="61"/>
      <c r="N206" s="66"/>
      <c r="O206" s="105" t="str">
        <f t="shared" si="18"/>
        <v/>
      </c>
      <c r="P206" s="105" t="str">
        <f t="shared" si="19"/>
        <v/>
      </c>
      <c r="Q206" s="105" t="str">
        <f>IF(P206="", "", IFERROR(VLOOKUP(P206,Arrtyper!A:B,2,FALSE), ""))</f>
        <v/>
      </c>
      <c r="R206" s="61"/>
      <c r="S206" s="105" t="str">
        <f>IF(R206="", "", IFERROR(VLOOKUP(R206,Verksamhetsform!A:B,2,FALSE), ""))</f>
        <v/>
      </c>
      <c r="T206" s="61"/>
      <c r="U206" s="61"/>
      <c r="V206" s="105" t="str">
        <f>IF(U206="", "", IFERROR(VLOOKUP(U206,KommunDB!A:B,2,FALSE), ""))</f>
        <v/>
      </c>
      <c r="W206" s="106">
        <f t="shared" si="15"/>
        <v>0</v>
      </c>
      <c r="X206" s="106">
        <f t="shared" si="16"/>
        <v>0</v>
      </c>
      <c r="Y206" s="107" t="str">
        <f t="shared" si="17"/>
        <v/>
      </c>
      <c r="Z206" s="108">
        <f>IF(S206=2,0,IF(ISBLANK(J206),0,VLOOKUP(Y206,DeltagarRapport!A:J,7,FALSE)*100))</f>
        <v>0</v>
      </c>
      <c r="AA206" s="108">
        <f>IF(S206=2,0,IF(ISBLANK(J206),0,VLOOKUP(Y206,DeltagarRapport!A:J,9,FALSE)*100))</f>
        <v>0</v>
      </c>
      <c r="AB206" s="109" t="str" cm="1">
        <f t="array" ref="AB206">IF(S206=1,INDEX(Verksamhetsform!$A$9:$A$10,MIN(ROW(AB206)-ROW($AB$2)+1,2)),"")</f>
        <v/>
      </c>
    </row>
    <row r="207" spans="1:28" x14ac:dyDescent="0.35">
      <c r="A207" s="105">
        <v>206</v>
      </c>
      <c r="B207" s="77"/>
      <c r="C207" s="105" t="str">
        <f>IF(B207&lt;&gt;"", INDEX(DeltagarRapport!$D$2:$D$9, MATCH(B207, DeltagarRapport!$E$2:$E$9, 0)), "")</f>
        <v/>
      </c>
      <c r="D207" s="64"/>
      <c r="E207" s="59"/>
      <c r="F207" s="59"/>
      <c r="G207" s="59"/>
      <c r="H207" s="60"/>
      <c r="I207" s="86"/>
      <c r="J207" s="86"/>
      <c r="K207" s="86"/>
      <c r="L207" s="78"/>
      <c r="M207" s="61"/>
      <c r="N207" s="66"/>
      <c r="O207" s="105" t="str">
        <f t="shared" si="18"/>
        <v/>
      </c>
      <c r="P207" s="105" t="str">
        <f t="shared" si="19"/>
        <v/>
      </c>
      <c r="Q207" s="105" t="str">
        <f>IF(P207="", "", IFERROR(VLOOKUP(P207,Arrtyper!A:B,2,FALSE), ""))</f>
        <v/>
      </c>
      <c r="R207" s="61"/>
      <c r="S207" s="105" t="str">
        <f>IF(R207="", "", IFERROR(VLOOKUP(R207,Verksamhetsform!A:B,2,FALSE), ""))</f>
        <v/>
      </c>
      <c r="T207" s="61"/>
      <c r="U207" s="61"/>
      <c r="V207" s="105" t="str">
        <f>IF(U207="", "", IFERROR(VLOOKUP(U207,KommunDB!A:B,2,FALSE), ""))</f>
        <v/>
      </c>
      <c r="W207" s="106">
        <f t="shared" si="15"/>
        <v>0</v>
      </c>
      <c r="X207" s="106">
        <f t="shared" si="16"/>
        <v>0</v>
      </c>
      <c r="Y207" s="107" t="str">
        <f t="shared" si="17"/>
        <v/>
      </c>
      <c r="Z207" s="108">
        <f>IF(S207=2,0,IF(ISBLANK(J207),0,VLOOKUP(Y207,DeltagarRapport!A:J,7,FALSE)*100))</f>
        <v>0</v>
      </c>
      <c r="AA207" s="108">
        <f>IF(S207=2,0,IF(ISBLANK(J207),0,VLOOKUP(Y207,DeltagarRapport!A:J,9,FALSE)*100))</f>
        <v>0</v>
      </c>
      <c r="AB207" s="109" t="str" cm="1">
        <f t="array" ref="AB207">IF(S207=1,INDEX(Verksamhetsform!$A$9:$A$10,MIN(ROW(AB207)-ROW($AB$2)+1,2)),"")</f>
        <v/>
      </c>
    </row>
    <row r="208" spans="1:28" x14ac:dyDescent="0.35">
      <c r="A208" s="105">
        <v>207</v>
      </c>
      <c r="B208" s="77"/>
      <c r="C208" s="105" t="str">
        <f>IF(B208&lt;&gt;"", INDEX(DeltagarRapport!$D$2:$D$9, MATCH(B208, DeltagarRapport!$E$2:$E$9, 0)), "")</f>
        <v/>
      </c>
      <c r="D208" s="64"/>
      <c r="E208" s="59"/>
      <c r="F208" s="59"/>
      <c r="G208" s="59"/>
      <c r="H208" s="60"/>
      <c r="I208" s="86"/>
      <c r="J208" s="86"/>
      <c r="K208" s="86"/>
      <c r="L208" s="78"/>
      <c r="M208" s="61"/>
      <c r="N208" s="66"/>
      <c r="O208" s="105" t="str">
        <f t="shared" si="18"/>
        <v/>
      </c>
      <c r="P208" s="105" t="str">
        <f t="shared" si="19"/>
        <v/>
      </c>
      <c r="Q208" s="105" t="str">
        <f>IF(P208="", "", IFERROR(VLOOKUP(P208,Arrtyper!A:B,2,FALSE), ""))</f>
        <v/>
      </c>
      <c r="R208" s="61"/>
      <c r="S208" s="105" t="str">
        <f>IF(R208="", "", IFERROR(VLOOKUP(R208,Verksamhetsform!A:B,2,FALSE), ""))</f>
        <v/>
      </c>
      <c r="T208" s="61"/>
      <c r="U208" s="61"/>
      <c r="V208" s="105" t="str">
        <f>IF(U208="", "", IFERROR(VLOOKUP(U208,KommunDB!A:B,2,FALSE), ""))</f>
        <v/>
      </c>
      <c r="W208" s="106">
        <f t="shared" si="15"/>
        <v>0</v>
      </c>
      <c r="X208" s="106">
        <f t="shared" si="16"/>
        <v>0</v>
      </c>
      <c r="Y208" s="107" t="str">
        <f t="shared" si="17"/>
        <v/>
      </c>
      <c r="Z208" s="108">
        <f>IF(S208=2,0,IF(ISBLANK(J208),0,VLOOKUP(Y208,DeltagarRapport!A:J,7,FALSE)*100))</f>
        <v>0</v>
      </c>
      <c r="AA208" s="108">
        <f>IF(S208=2,0,IF(ISBLANK(J208),0,VLOOKUP(Y208,DeltagarRapport!A:J,9,FALSE)*100))</f>
        <v>0</v>
      </c>
      <c r="AB208" s="109" t="str" cm="1">
        <f t="array" ref="AB208">IF(S208=1,INDEX(Verksamhetsform!$A$9:$A$10,MIN(ROW(AB208)-ROW($AB$2)+1,2)),"")</f>
        <v/>
      </c>
    </row>
    <row r="209" spans="1:28" x14ac:dyDescent="0.35">
      <c r="A209" s="105">
        <v>208</v>
      </c>
      <c r="B209" s="77"/>
      <c r="C209" s="105" t="str">
        <f>IF(B209&lt;&gt;"", INDEX(DeltagarRapport!$D$2:$D$9, MATCH(B209, DeltagarRapport!$E$2:$E$9, 0)), "")</f>
        <v/>
      </c>
      <c r="D209" s="64"/>
      <c r="E209" s="59"/>
      <c r="F209" s="59"/>
      <c r="G209" s="59"/>
      <c r="H209" s="60"/>
      <c r="I209" s="86"/>
      <c r="J209" s="86"/>
      <c r="K209" s="86"/>
      <c r="L209" s="78"/>
      <c r="M209" s="61"/>
      <c r="N209" s="66"/>
      <c r="O209" s="105" t="str">
        <f t="shared" si="18"/>
        <v/>
      </c>
      <c r="P209" s="105" t="str">
        <f t="shared" si="19"/>
        <v/>
      </c>
      <c r="Q209" s="105" t="str">
        <f>IF(P209="", "", IFERROR(VLOOKUP(P209,Arrtyper!A:B,2,FALSE), ""))</f>
        <v/>
      </c>
      <c r="R209" s="61"/>
      <c r="S209" s="105" t="str">
        <f>IF(R209="", "", IFERROR(VLOOKUP(R209,Verksamhetsform!A:B,2,FALSE), ""))</f>
        <v/>
      </c>
      <c r="T209" s="61"/>
      <c r="U209" s="61"/>
      <c r="V209" s="105" t="str">
        <f>IF(U209="", "", IFERROR(VLOOKUP(U209,KommunDB!A:B,2,FALSE), ""))</f>
        <v/>
      </c>
      <c r="W209" s="106">
        <f t="shared" si="15"/>
        <v>0</v>
      </c>
      <c r="X209" s="106">
        <f t="shared" si="16"/>
        <v>0</v>
      </c>
      <c r="Y209" s="107" t="str">
        <f t="shared" si="17"/>
        <v/>
      </c>
      <c r="Z209" s="108">
        <f>IF(S209=2,0,IF(ISBLANK(J209),0,VLOOKUP(Y209,DeltagarRapport!A:J,7,FALSE)*100))</f>
        <v>0</v>
      </c>
      <c r="AA209" s="108">
        <f>IF(S209=2,0,IF(ISBLANK(J209),0,VLOOKUP(Y209,DeltagarRapport!A:J,9,FALSE)*100))</f>
        <v>0</v>
      </c>
      <c r="AB209" s="109" t="str" cm="1">
        <f t="array" ref="AB209">IF(S209=1,INDEX(Verksamhetsform!$A$9:$A$10,MIN(ROW(AB209)-ROW($AB$2)+1,2)),"")</f>
        <v/>
      </c>
    </row>
    <row r="210" spans="1:28" x14ac:dyDescent="0.35">
      <c r="A210" s="105">
        <v>209</v>
      </c>
      <c r="B210" s="77"/>
      <c r="C210" s="105" t="str">
        <f>IF(B210&lt;&gt;"", INDEX(DeltagarRapport!$D$2:$D$9, MATCH(B210, DeltagarRapport!$E$2:$E$9, 0)), "")</f>
        <v/>
      </c>
      <c r="D210" s="64"/>
      <c r="E210" s="59"/>
      <c r="F210" s="59"/>
      <c r="G210" s="59"/>
      <c r="H210" s="60"/>
      <c r="I210" s="86"/>
      <c r="J210" s="86"/>
      <c r="K210" s="86"/>
      <c r="L210" s="78"/>
      <c r="M210" s="61"/>
      <c r="N210" s="66"/>
      <c r="O210" s="105" t="str">
        <f t="shared" si="18"/>
        <v/>
      </c>
      <c r="P210" s="105" t="str">
        <f t="shared" si="19"/>
        <v/>
      </c>
      <c r="Q210" s="105" t="str">
        <f>IF(P210="", "", IFERROR(VLOOKUP(P210,Arrtyper!A:B,2,FALSE), ""))</f>
        <v/>
      </c>
      <c r="R210" s="61"/>
      <c r="S210" s="105" t="str">
        <f>IF(R210="", "", IFERROR(VLOOKUP(R210,Verksamhetsform!A:B,2,FALSE), ""))</f>
        <v/>
      </c>
      <c r="T210" s="61"/>
      <c r="U210" s="61"/>
      <c r="V210" s="105" t="str">
        <f>IF(U210="", "", IFERROR(VLOOKUP(U210,KommunDB!A:B,2,FALSE), ""))</f>
        <v/>
      </c>
      <c r="W210" s="106">
        <f t="shared" si="15"/>
        <v>0</v>
      </c>
      <c r="X210" s="106">
        <f t="shared" si="16"/>
        <v>0</v>
      </c>
      <c r="Y210" s="107" t="str">
        <f t="shared" si="17"/>
        <v/>
      </c>
      <c r="Z210" s="108">
        <f>IF(S210=2,0,IF(ISBLANK(J210),0,VLOOKUP(Y210,DeltagarRapport!A:J,7,FALSE)*100))</f>
        <v>0</v>
      </c>
      <c r="AA210" s="108">
        <f>IF(S210=2,0,IF(ISBLANK(J210),0,VLOOKUP(Y210,DeltagarRapport!A:J,9,FALSE)*100))</f>
        <v>0</v>
      </c>
      <c r="AB210" s="109" t="str" cm="1">
        <f t="array" ref="AB210">IF(S210=1,INDEX(Verksamhetsform!$A$9:$A$10,MIN(ROW(AB210)-ROW($AB$2)+1,2)),"")</f>
        <v/>
      </c>
    </row>
    <row r="211" spans="1:28" x14ac:dyDescent="0.35">
      <c r="A211" s="105">
        <v>210</v>
      </c>
      <c r="B211" s="77"/>
      <c r="C211" s="105" t="str">
        <f>IF(B211&lt;&gt;"", INDEX(DeltagarRapport!$D$2:$D$9, MATCH(B211, DeltagarRapport!$E$2:$E$9, 0)), "")</f>
        <v/>
      </c>
      <c r="D211" s="64"/>
      <c r="E211" s="59"/>
      <c r="F211" s="59"/>
      <c r="G211" s="59"/>
      <c r="H211" s="60"/>
      <c r="I211" s="86"/>
      <c r="J211" s="86"/>
      <c r="K211" s="86"/>
      <c r="L211" s="78"/>
      <c r="M211" s="61"/>
      <c r="N211" s="66"/>
      <c r="O211" s="105" t="str">
        <f t="shared" si="18"/>
        <v/>
      </c>
      <c r="P211" s="105" t="str">
        <f t="shared" si="19"/>
        <v/>
      </c>
      <c r="Q211" s="105" t="str">
        <f>IF(P211="", "", IFERROR(VLOOKUP(P211,Arrtyper!A:B,2,FALSE), ""))</f>
        <v/>
      </c>
      <c r="R211" s="61"/>
      <c r="S211" s="105" t="str">
        <f>IF(R211="", "", IFERROR(VLOOKUP(R211,Verksamhetsform!A:B,2,FALSE), ""))</f>
        <v/>
      </c>
      <c r="T211" s="61"/>
      <c r="U211" s="61"/>
      <c r="V211" s="105" t="str">
        <f>IF(U211="", "", IFERROR(VLOOKUP(U211,KommunDB!A:B,2,FALSE), ""))</f>
        <v/>
      </c>
      <c r="W211" s="106">
        <f t="shared" si="15"/>
        <v>0</v>
      </c>
      <c r="X211" s="106">
        <f t="shared" si="16"/>
        <v>0</v>
      </c>
      <c r="Y211" s="107" t="str">
        <f t="shared" si="17"/>
        <v/>
      </c>
      <c r="Z211" s="108">
        <f>IF(S211=2,0,IF(ISBLANK(J211),0,VLOOKUP(Y211,DeltagarRapport!A:J,7,FALSE)*100))</f>
        <v>0</v>
      </c>
      <c r="AA211" s="108">
        <f>IF(S211=2,0,IF(ISBLANK(J211),0,VLOOKUP(Y211,DeltagarRapport!A:J,9,FALSE)*100))</f>
        <v>0</v>
      </c>
      <c r="AB211" s="109" t="str" cm="1">
        <f t="array" ref="AB211">IF(S211=1,INDEX(Verksamhetsform!$A$9:$A$10,MIN(ROW(AB211)-ROW($AB$2)+1,2)),"")</f>
        <v/>
      </c>
    </row>
    <row r="212" spans="1:28" x14ac:dyDescent="0.35">
      <c r="A212" s="105">
        <v>211</v>
      </c>
      <c r="B212" s="77"/>
      <c r="C212" s="105" t="str">
        <f>IF(B212&lt;&gt;"", INDEX(DeltagarRapport!$D$2:$D$9, MATCH(B212, DeltagarRapport!$E$2:$E$9, 0)), "")</f>
        <v/>
      </c>
      <c r="D212" s="64"/>
      <c r="E212" s="59"/>
      <c r="F212" s="59"/>
      <c r="G212" s="59"/>
      <c r="H212" s="60"/>
      <c r="I212" s="86"/>
      <c r="J212" s="86"/>
      <c r="K212" s="86"/>
      <c r="L212" s="78"/>
      <c r="M212" s="61"/>
      <c r="N212" s="66"/>
      <c r="O212" s="105" t="str">
        <f t="shared" si="18"/>
        <v/>
      </c>
      <c r="P212" s="105" t="str">
        <f t="shared" si="19"/>
        <v/>
      </c>
      <c r="Q212" s="105" t="str">
        <f>IF(P212="", "", IFERROR(VLOOKUP(P212,Arrtyper!A:B,2,FALSE), ""))</f>
        <v/>
      </c>
      <c r="R212" s="61"/>
      <c r="S212" s="105" t="str">
        <f>IF(R212="", "", IFERROR(VLOOKUP(R212,Verksamhetsform!A:B,2,FALSE), ""))</f>
        <v/>
      </c>
      <c r="T212" s="61"/>
      <c r="U212" s="61"/>
      <c r="V212" s="105" t="str">
        <f>IF(U212="", "", IFERROR(VLOOKUP(U212,KommunDB!A:B,2,FALSE), ""))</f>
        <v/>
      </c>
      <c r="W212" s="106">
        <f t="shared" si="15"/>
        <v>0</v>
      </c>
      <c r="X212" s="106">
        <f t="shared" si="16"/>
        <v>0</v>
      </c>
      <c r="Y212" s="107" t="str">
        <f t="shared" si="17"/>
        <v/>
      </c>
      <c r="Z212" s="108">
        <f>IF(S212=2,0,IF(ISBLANK(J212),0,VLOOKUP(Y212,DeltagarRapport!A:J,7,FALSE)*100))</f>
        <v>0</v>
      </c>
      <c r="AA212" s="108">
        <f>IF(S212=2,0,IF(ISBLANK(J212),0,VLOOKUP(Y212,DeltagarRapport!A:J,9,FALSE)*100))</f>
        <v>0</v>
      </c>
      <c r="AB212" s="109" t="str" cm="1">
        <f t="array" ref="AB212">IF(S212=1,INDEX(Verksamhetsform!$A$9:$A$10,MIN(ROW(AB212)-ROW($AB$2)+1,2)),"")</f>
        <v/>
      </c>
    </row>
    <row r="213" spans="1:28" x14ac:dyDescent="0.35">
      <c r="A213" s="105">
        <v>212</v>
      </c>
      <c r="B213" s="77"/>
      <c r="C213" s="105" t="str">
        <f>IF(B213&lt;&gt;"", INDEX(DeltagarRapport!$D$2:$D$9, MATCH(B213, DeltagarRapport!$E$2:$E$9, 0)), "")</f>
        <v/>
      </c>
      <c r="D213" s="64"/>
      <c r="E213" s="59"/>
      <c r="F213" s="59"/>
      <c r="G213" s="59"/>
      <c r="H213" s="60"/>
      <c r="I213" s="86"/>
      <c r="J213" s="86"/>
      <c r="K213" s="86"/>
      <c r="L213" s="78"/>
      <c r="M213" s="61"/>
      <c r="N213" s="66"/>
      <c r="O213" s="105" t="str">
        <f t="shared" si="18"/>
        <v/>
      </c>
      <c r="P213" s="105" t="str">
        <f t="shared" si="19"/>
        <v/>
      </c>
      <c r="Q213" s="105" t="str">
        <f>IF(P213="", "", IFERROR(VLOOKUP(P213,Arrtyper!A:B,2,FALSE), ""))</f>
        <v/>
      </c>
      <c r="R213" s="61"/>
      <c r="S213" s="105" t="str">
        <f>IF(R213="", "", IFERROR(VLOOKUP(R213,Verksamhetsform!A:B,2,FALSE), ""))</f>
        <v/>
      </c>
      <c r="T213" s="61"/>
      <c r="U213" s="61"/>
      <c r="V213" s="105" t="str">
        <f>IF(U213="", "", IFERROR(VLOOKUP(U213,KommunDB!A:B,2,FALSE), ""))</f>
        <v/>
      </c>
      <c r="W213" s="106">
        <f t="shared" si="15"/>
        <v>0</v>
      </c>
      <c r="X213" s="106">
        <f t="shared" si="16"/>
        <v>0</v>
      </c>
      <c r="Y213" s="107" t="str">
        <f t="shared" si="17"/>
        <v/>
      </c>
      <c r="Z213" s="108">
        <f>IF(S213=2,0,IF(ISBLANK(J213),0,VLOOKUP(Y213,DeltagarRapport!A:J,7,FALSE)*100))</f>
        <v>0</v>
      </c>
      <c r="AA213" s="108">
        <f>IF(S213=2,0,IF(ISBLANK(J213),0,VLOOKUP(Y213,DeltagarRapport!A:J,9,FALSE)*100))</f>
        <v>0</v>
      </c>
      <c r="AB213" s="109" t="str" cm="1">
        <f t="array" ref="AB213">IF(S213=1,INDEX(Verksamhetsform!$A$9:$A$10,MIN(ROW(AB213)-ROW($AB$2)+1,2)),"")</f>
        <v/>
      </c>
    </row>
    <row r="214" spans="1:28" x14ac:dyDescent="0.35">
      <c r="A214" s="105">
        <v>213</v>
      </c>
      <c r="B214" s="77"/>
      <c r="C214" s="105" t="str">
        <f>IF(B214&lt;&gt;"", INDEX(DeltagarRapport!$D$2:$D$9, MATCH(B214, DeltagarRapport!$E$2:$E$9, 0)), "")</f>
        <v/>
      </c>
      <c r="D214" s="64"/>
      <c r="E214" s="59"/>
      <c r="F214" s="59"/>
      <c r="G214" s="59"/>
      <c r="H214" s="60"/>
      <c r="I214" s="86"/>
      <c r="J214" s="86"/>
      <c r="K214" s="86"/>
      <c r="L214" s="78"/>
      <c r="M214" s="61"/>
      <c r="N214" s="66"/>
      <c r="O214" s="105" t="str">
        <f t="shared" si="18"/>
        <v/>
      </c>
      <c r="P214" s="105" t="str">
        <f t="shared" si="19"/>
        <v/>
      </c>
      <c r="Q214" s="105" t="str">
        <f>IF(P214="", "", IFERROR(VLOOKUP(P214,Arrtyper!A:B,2,FALSE), ""))</f>
        <v/>
      </c>
      <c r="R214" s="61"/>
      <c r="S214" s="105" t="str">
        <f>IF(R214="", "", IFERROR(VLOOKUP(R214,Verksamhetsform!A:B,2,FALSE), ""))</f>
        <v/>
      </c>
      <c r="T214" s="61"/>
      <c r="U214" s="61"/>
      <c r="V214" s="105" t="str">
        <f>IF(U214="", "", IFERROR(VLOOKUP(U214,KommunDB!A:B,2,FALSE), ""))</f>
        <v/>
      </c>
      <c r="W214" s="106">
        <f t="shared" si="15"/>
        <v>0</v>
      </c>
      <c r="X214" s="106">
        <f t="shared" si="16"/>
        <v>0</v>
      </c>
      <c r="Y214" s="107" t="str">
        <f t="shared" si="17"/>
        <v/>
      </c>
      <c r="Z214" s="108">
        <f>IF(S214=2,0,IF(ISBLANK(J214),0,VLOOKUP(Y214,DeltagarRapport!A:J,7,FALSE)*100))</f>
        <v>0</v>
      </c>
      <c r="AA214" s="108">
        <f>IF(S214=2,0,IF(ISBLANK(J214),0,VLOOKUP(Y214,DeltagarRapport!A:J,9,FALSE)*100))</f>
        <v>0</v>
      </c>
      <c r="AB214" s="109" t="str" cm="1">
        <f t="array" ref="AB214">IF(S214=1,INDEX(Verksamhetsform!$A$9:$A$10,MIN(ROW(AB214)-ROW($AB$2)+1,2)),"")</f>
        <v/>
      </c>
    </row>
    <row r="215" spans="1:28" x14ac:dyDescent="0.35">
      <c r="A215" s="105">
        <v>214</v>
      </c>
      <c r="B215" s="77"/>
      <c r="C215" s="105" t="str">
        <f>IF(B215&lt;&gt;"", INDEX(DeltagarRapport!$D$2:$D$9, MATCH(B215, DeltagarRapport!$E$2:$E$9, 0)), "")</f>
        <v/>
      </c>
      <c r="D215" s="64"/>
      <c r="E215" s="59"/>
      <c r="F215" s="59"/>
      <c r="G215" s="59"/>
      <c r="H215" s="60"/>
      <c r="I215" s="86"/>
      <c r="J215" s="86"/>
      <c r="K215" s="86"/>
      <c r="L215" s="78"/>
      <c r="M215" s="61"/>
      <c r="N215" s="66"/>
      <c r="O215" s="105" t="str">
        <f t="shared" si="18"/>
        <v/>
      </c>
      <c r="P215" s="105" t="str">
        <f t="shared" si="19"/>
        <v/>
      </c>
      <c r="Q215" s="105" t="str">
        <f>IF(P215="", "", IFERROR(VLOOKUP(P215,Arrtyper!A:B,2,FALSE), ""))</f>
        <v/>
      </c>
      <c r="R215" s="61"/>
      <c r="S215" s="105" t="str">
        <f>IF(R215="", "", IFERROR(VLOOKUP(R215,Verksamhetsform!A:B,2,FALSE), ""))</f>
        <v/>
      </c>
      <c r="T215" s="61"/>
      <c r="U215" s="61"/>
      <c r="V215" s="105" t="str">
        <f>IF(U215="", "", IFERROR(VLOOKUP(U215,KommunDB!A:B,2,FALSE), ""))</f>
        <v/>
      </c>
      <c r="W215" s="106">
        <f t="shared" si="15"/>
        <v>0</v>
      </c>
      <c r="X215" s="106">
        <f t="shared" si="16"/>
        <v>0</v>
      </c>
      <c r="Y215" s="107" t="str">
        <f t="shared" si="17"/>
        <v/>
      </c>
      <c r="Z215" s="108">
        <f>IF(S215=2,0,IF(ISBLANK(J215),0,VLOOKUP(Y215,DeltagarRapport!A:J,7,FALSE)*100))</f>
        <v>0</v>
      </c>
      <c r="AA215" s="108">
        <f>IF(S215=2,0,IF(ISBLANK(J215),0,VLOOKUP(Y215,DeltagarRapport!A:J,9,FALSE)*100))</f>
        <v>0</v>
      </c>
      <c r="AB215" s="109" t="str" cm="1">
        <f t="array" ref="AB215">IF(S215=1,INDEX(Verksamhetsform!$A$9:$A$10,MIN(ROW(AB215)-ROW($AB$2)+1,2)),"")</f>
        <v/>
      </c>
    </row>
    <row r="216" spans="1:28" x14ac:dyDescent="0.35">
      <c r="A216" s="105">
        <v>215</v>
      </c>
      <c r="B216" s="77"/>
      <c r="C216" s="105" t="str">
        <f>IF(B216&lt;&gt;"", INDEX(DeltagarRapport!$D$2:$D$9, MATCH(B216, DeltagarRapport!$E$2:$E$9, 0)), "")</f>
        <v/>
      </c>
      <c r="D216" s="64"/>
      <c r="E216" s="59"/>
      <c r="F216" s="59"/>
      <c r="G216" s="59"/>
      <c r="H216" s="60"/>
      <c r="I216" s="86"/>
      <c r="J216" s="86"/>
      <c r="K216" s="86"/>
      <c r="L216" s="78"/>
      <c r="M216" s="61"/>
      <c r="N216" s="66"/>
      <c r="O216" s="105" t="str">
        <f t="shared" si="18"/>
        <v/>
      </c>
      <c r="P216" s="105" t="str">
        <f t="shared" si="19"/>
        <v/>
      </c>
      <c r="Q216" s="105" t="str">
        <f>IF(P216="", "", IFERROR(VLOOKUP(P216,Arrtyper!A:B,2,FALSE), ""))</f>
        <v/>
      </c>
      <c r="R216" s="61"/>
      <c r="S216" s="105" t="str">
        <f>IF(R216="", "", IFERROR(VLOOKUP(R216,Verksamhetsform!A:B,2,FALSE), ""))</f>
        <v/>
      </c>
      <c r="T216" s="61"/>
      <c r="U216" s="61"/>
      <c r="V216" s="105" t="str">
        <f>IF(U216="", "", IFERROR(VLOOKUP(U216,KommunDB!A:B,2,FALSE), ""))</f>
        <v/>
      </c>
      <c r="W216" s="106">
        <f t="shared" si="15"/>
        <v>0</v>
      </c>
      <c r="X216" s="106">
        <f t="shared" si="16"/>
        <v>0</v>
      </c>
      <c r="Y216" s="107" t="str">
        <f t="shared" si="17"/>
        <v/>
      </c>
      <c r="Z216" s="108">
        <f>IF(S216=2,0,IF(ISBLANK(J216),0,VLOOKUP(Y216,DeltagarRapport!A:J,7,FALSE)*100))</f>
        <v>0</v>
      </c>
      <c r="AA216" s="108">
        <f>IF(S216=2,0,IF(ISBLANK(J216),0,VLOOKUP(Y216,DeltagarRapport!A:J,9,FALSE)*100))</f>
        <v>0</v>
      </c>
      <c r="AB216" s="109" t="str" cm="1">
        <f t="array" ref="AB216">IF(S216=1,INDEX(Verksamhetsform!$A$9:$A$10,MIN(ROW(AB216)-ROW($AB$2)+1,2)),"")</f>
        <v/>
      </c>
    </row>
    <row r="217" spans="1:28" x14ac:dyDescent="0.35">
      <c r="A217" s="105">
        <v>216</v>
      </c>
      <c r="B217" s="77"/>
      <c r="C217" s="105" t="str">
        <f>IF(B217&lt;&gt;"", INDEX(DeltagarRapport!$D$2:$D$9, MATCH(B217, DeltagarRapport!$E$2:$E$9, 0)), "")</f>
        <v/>
      </c>
      <c r="D217" s="64"/>
      <c r="E217" s="59"/>
      <c r="F217" s="59"/>
      <c r="G217" s="59"/>
      <c r="H217" s="60"/>
      <c r="I217" s="86"/>
      <c r="J217" s="86"/>
      <c r="K217" s="86"/>
      <c r="L217" s="78"/>
      <c r="M217" s="61"/>
      <c r="N217" s="66"/>
      <c r="O217" s="105" t="str">
        <f t="shared" si="18"/>
        <v/>
      </c>
      <c r="P217" s="105" t="str">
        <f t="shared" si="19"/>
        <v/>
      </c>
      <c r="Q217" s="105" t="str">
        <f>IF(P217="", "", IFERROR(VLOOKUP(P217,Arrtyper!A:B,2,FALSE), ""))</f>
        <v/>
      </c>
      <c r="R217" s="61"/>
      <c r="S217" s="105" t="str">
        <f>IF(R217="", "", IFERROR(VLOOKUP(R217,Verksamhetsform!A:B,2,FALSE), ""))</f>
        <v/>
      </c>
      <c r="T217" s="61"/>
      <c r="U217" s="61"/>
      <c r="V217" s="105" t="str">
        <f>IF(U217="", "", IFERROR(VLOOKUP(U217,KommunDB!A:B,2,FALSE), ""))</f>
        <v/>
      </c>
      <c r="W217" s="106">
        <f t="shared" si="15"/>
        <v>0</v>
      </c>
      <c r="X217" s="106">
        <f t="shared" si="16"/>
        <v>0</v>
      </c>
      <c r="Y217" s="107" t="str">
        <f t="shared" si="17"/>
        <v/>
      </c>
      <c r="Z217" s="108">
        <f>IF(S217=2,0,IF(ISBLANK(J217),0,VLOOKUP(Y217,DeltagarRapport!A:J,7,FALSE)*100))</f>
        <v>0</v>
      </c>
      <c r="AA217" s="108">
        <f>IF(S217=2,0,IF(ISBLANK(J217),0,VLOOKUP(Y217,DeltagarRapport!A:J,9,FALSE)*100))</f>
        <v>0</v>
      </c>
      <c r="AB217" s="109" t="str" cm="1">
        <f t="array" ref="AB217">IF(S217=1,INDEX(Verksamhetsform!$A$9:$A$10,MIN(ROW(AB217)-ROW($AB$2)+1,2)),"")</f>
        <v/>
      </c>
    </row>
    <row r="218" spans="1:28" x14ac:dyDescent="0.35">
      <c r="A218" s="105">
        <v>217</v>
      </c>
      <c r="B218" s="77"/>
      <c r="C218" s="105" t="str">
        <f>IF(B218&lt;&gt;"", INDEX(DeltagarRapport!$D$2:$D$9, MATCH(B218, DeltagarRapport!$E$2:$E$9, 0)), "")</f>
        <v/>
      </c>
      <c r="D218" s="64"/>
      <c r="E218" s="59"/>
      <c r="F218" s="59"/>
      <c r="G218" s="59"/>
      <c r="H218" s="60"/>
      <c r="I218" s="86"/>
      <c r="J218" s="86"/>
      <c r="K218" s="86"/>
      <c r="L218" s="78"/>
      <c r="M218" s="61"/>
      <c r="N218" s="66"/>
      <c r="O218" s="105" t="str">
        <f t="shared" si="18"/>
        <v/>
      </c>
      <c r="P218" s="105" t="str">
        <f t="shared" si="19"/>
        <v/>
      </c>
      <c r="Q218" s="105" t="str">
        <f>IF(P218="", "", IFERROR(VLOOKUP(P218,Arrtyper!A:B,2,FALSE), ""))</f>
        <v/>
      </c>
      <c r="R218" s="61"/>
      <c r="S218" s="105" t="str">
        <f>IF(R218="", "", IFERROR(VLOOKUP(R218,Verksamhetsform!A:B,2,FALSE), ""))</f>
        <v/>
      </c>
      <c r="T218" s="61"/>
      <c r="U218" s="61"/>
      <c r="V218" s="105" t="str">
        <f>IF(U218="", "", IFERROR(VLOOKUP(U218,KommunDB!A:B,2,FALSE), ""))</f>
        <v/>
      </c>
      <c r="W218" s="106">
        <f t="shared" si="15"/>
        <v>0</v>
      </c>
      <c r="X218" s="106">
        <f t="shared" si="16"/>
        <v>0</v>
      </c>
      <c r="Y218" s="107" t="str">
        <f t="shared" si="17"/>
        <v/>
      </c>
      <c r="Z218" s="108">
        <f>IF(S218=2,0,IF(ISBLANK(J218),0,VLOOKUP(Y218,DeltagarRapport!A:J,7,FALSE)*100))</f>
        <v>0</v>
      </c>
      <c r="AA218" s="108">
        <f>IF(S218=2,0,IF(ISBLANK(J218),0,VLOOKUP(Y218,DeltagarRapport!A:J,9,FALSE)*100))</f>
        <v>0</v>
      </c>
      <c r="AB218" s="109" t="str" cm="1">
        <f t="array" ref="AB218">IF(S218=1,INDEX(Verksamhetsform!$A$9:$A$10,MIN(ROW(AB218)-ROW($AB$2)+1,2)),"")</f>
        <v/>
      </c>
    </row>
    <row r="219" spans="1:28" x14ac:dyDescent="0.35">
      <c r="A219" s="105">
        <v>218</v>
      </c>
      <c r="B219" s="77"/>
      <c r="C219" s="105" t="str">
        <f>IF(B219&lt;&gt;"", INDEX(DeltagarRapport!$D$2:$D$9, MATCH(B219, DeltagarRapport!$E$2:$E$9, 0)), "")</f>
        <v/>
      </c>
      <c r="D219" s="64"/>
      <c r="E219" s="59"/>
      <c r="F219" s="59"/>
      <c r="G219" s="59"/>
      <c r="H219" s="60"/>
      <c r="I219" s="86"/>
      <c r="J219" s="86"/>
      <c r="K219" s="86"/>
      <c r="L219" s="78"/>
      <c r="M219" s="61"/>
      <c r="N219" s="66"/>
      <c r="O219" s="105" t="str">
        <f t="shared" si="18"/>
        <v/>
      </c>
      <c r="P219" s="105" t="str">
        <f t="shared" si="19"/>
        <v/>
      </c>
      <c r="Q219" s="105" t="str">
        <f>IF(P219="", "", IFERROR(VLOOKUP(P219,Arrtyper!A:B,2,FALSE), ""))</f>
        <v/>
      </c>
      <c r="R219" s="61"/>
      <c r="S219" s="105" t="str">
        <f>IF(R219="", "", IFERROR(VLOOKUP(R219,Verksamhetsform!A:B,2,FALSE), ""))</f>
        <v/>
      </c>
      <c r="T219" s="61"/>
      <c r="U219" s="61"/>
      <c r="V219" s="105" t="str">
        <f>IF(U219="", "", IFERROR(VLOOKUP(U219,KommunDB!A:B,2,FALSE), ""))</f>
        <v/>
      </c>
      <c r="W219" s="106">
        <f t="shared" si="15"/>
        <v>0</v>
      </c>
      <c r="X219" s="106">
        <f t="shared" si="16"/>
        <v>0</v>
      </c>
      <c r="Y219" s="107" t="str">
        <f t="shared" si="17"/>
        <v/>
      </c>
      <c r="Z219" s="108">
        <f>IF(S219=2,0,IF(ISBLANK(J219),0,VLOOKUP(Y219,DeltagarRapport!A:J,7,FALSE)*100))</f>
        <v>0</v>
      </c>
      <c r="AA219" s="108">
        <f>IF(S219=2,0,IF(ISBLANK(J219),0,VLOOKUP(Y219,DeltagarRapport!A:J,9,FALSE)*100))</f>
        <v>0</v>
      </c>
      <c r="AB219" s="109" t="str" cm="1">
        <f t="array" ref="AB219">IF(S219=1,INDEX(Verksamhetsform!$A$9:$A$10,MIN(ROW(AB219)-ROW($AB$2)+1,2)),"")</f>
        <v/>
      </c>
    </row>
    <row r="220" spans="1:28" x14ac:dyDescent="0.35">
      <c r="A220" s="105">
        <v>219</v>
      </c>
      <c r="B220" s="77"/>
      <c r="C220" s="105" t="str">
        <f>IF(B220&lt;&gt;"", INDEX(DeltagarRapport!$D$2:$D$9, MATCH(B220, DeltagarRapport!$E$2:$E$9, 0)), "")</f>
        <v/>
      </c>
      <c r="D220" s="64"/>
      <c r="E220" s="59"/>
      <c r="F220" s="59"/>
      <c r="G220" s="59"/>
      <c r="H220" s="60"/>
      <c r="I220" s="86"/>
      <c r="J220" s="86"/>
      <c r="K220" s="86"/>
      <c r="L220" s="78"/>
      <c r="M220" s="61"/>
      <c r="N220" s="66"/>
      <c r="O220" s="105" t="str">
        <f t="shared" si="18"/>
        <v/>
      </c>
      <c r="P220" s="105" t="str">
        <f t="shared" si="19"/>
        <v/>
      </c>
      <c r="Q220" s="105" t="str">
        <f>IF(P220="", "", IFERROR(VLOOKUP(P220,Arrtyper!A:B,2,FALSE), ""))</f>
        <v/>
      </c>
      <c r="R220" s="61"/>
      <c r="S220" s="105" t="str">
        <f>IF(R220="", "", IFERROR(VLOOKUP(R220,Verksamhetsform!A:B,2,FALSE), ""))</f>
        <v/>
      </c>
      <c r="T220" s="61"/>
      <c r="U220" s="61"/>
      <c r="V220" s="105" t="str">
        <f>IF(U220="", "", IFERROR(VLOOKUP(U220,KommunDB!A:B,2,FALSE), ""))</f>
        <v/>
      </c>
      <c r="W220" s="106">
        <f t="shared" si="15"/>
        <v>0</v>
      </c>
      <c r="X220" s="106">
        <f t="shared" si="16"/>
        <v>0</v>
      </c>
      <c r="Y220" s="107" t="str">
        <f t="shared" si="17"/>
        <v/>
      </c>
      <c r="Z220" s="108">
        <f>IF(S220=2,0,IF(ISBLANK(J220),0,VLOOKUP(Y220,DeltagarRapport!A:J,7,FALSE)*100))</f>
        <v>0</v>
      </c>
      <c r="AA220" s="108">
        <f>IF(S220=2,0,IF(ISBLANK(J220),0,VLOOKUP(Y220,DeltagarRapport!A:J,9,FALSE)*100))</f>
        <v>0</v>
      </c>
      <c r="AB220" s="109" t="str" cm="1">
        <f t="array" ref="AB220">IF(S220=1,INDEX(Verksamhetsform!$A$9:$A$10,MIN(ROW(AB220)-ROW($AB$2)+1,2)),"")</f>
        <v/>
      </c>
    </row>
    <row r="221" spans="1:28" x14ac:dyDescent="0.35">
      <c r="A221" s="105">
        <v>220</v>
      </c>
      <c r="B221" s="77"/>
      <c r="C221" s="105" t="str">
        <f>IF(B221&lt;&gt;"", INDEX(DeltagarRapport!$D$2:$D$9, MATCH(B221, DeltagarRapport!$E$2:$E$9, 0)), "")</f>
        <v/>
      </c>
      <c r="D221" s="64"/>
      <c r="E221" s="59"/>
      <c r="F221" s="59"/>
      <c r="G221" s="59"/>
      <c r="H221" s="60"/>
      <c r="I221" s="86"/>
      <c r="J221" s="86"/>
      <c r="K221" s="86"/>
      <c r="L221" s="78"/>
      <c r="M221" s="61"/>
      <c r="N221" s="66"/>
      <c r="O221" s="105" t="str">
        <f t="shared" si="18"/>
        <v/>
      </c>
      <c r="P221" s="105" t="str">
        <f t="shared" si="19"/>
        <v/>
      </c>
      <c r="Q221" s="105" t="str">
        <f>IF(P221="", "", IFERROR(VLOOKUP(P221,Arrtyper!A:B,2,FALSE), ""))</f>
        <v/>
      </c>
      <c r="R221" s="61"/>
      <c r="S221" s="105" t="str">
        <f>IF(R221="", "", IFERROR(VLOOKUP(R221,Verksamhetsform!A:B,2,FALSE), ""))</f>
        <v/>
      </c>
      <c r="T221" s="61"/>
      <c r="U221" s="61"/>
      <c r="V221" s="105" t="str">
        <f>IF(U221="", "", IFERROR(VLOOKUP(U221,KommunDB!A:B,2,FALSE), ""))</f>
        <v/>
      </c>
      <c r="W221" s="106">
        <f t="shared" si="15"/>
        <v>0</v>
      </c>
      <c r="X221" s="106">
        <f t="shared" si="16"/>
        <v>0</v>
      </c>
      <c r="Y221" s="107" t="str">
        <f t="shared" si="17"/>
        <v/>
      </c>
      <c r="Z221" s="108">
        <f>IF(S221=2,0,IF(ISBLANK(J221),0,VLOOKUP(Y221,DeltagarRapport!A:J,7,FALSE)*100))</f>
        <v>0</v>
      </c>
      <c r="AA221" s="108">
        <f>IF(S221=2,0,IF(ISBLANK(J221),0,VLOOKUP(Y221,DeltagarRapport!A:J,9,FALSE)*100))</f>
        <v>0</v>
      </c>
      <c r="AB221" s="109" t="str" cm="1">
        <f t="array" ref="AB221">IF(S221=1,INDEX(Verksamhetsform!$A$9:$A$10,MIN(ROW(AB221)-ROW($AB$2)+1,2)),"")</f>
        <v/>
      </c>
    </row>
    <row r="222" spans="1:28" x14ac:dyDescent="0.35">
      <c r="A222" s="105">
        <v>221</v>
      </c>
      <c r="B222" s="77"/>
      <c r="C222" s="105" t="str">
        <f>IF(B222&lt;&gt;"", INDEX(DeltagarRapport!$D$2:$D$9, MATCH(B222, DeltagarRapport!$E$2:$E$9, 0)), "")</f>
        <v/>
      </c>
      <c r="D222" s="64"/>
      <c r="E222" s="59"/>
      <c r="F222" s="59"/>
      <c r="G222" s="59"/>
      <c r="H222" s="60"/>
      <c r="I222" s="86"/>
      <c r="J222" s="86"/>
      <c r="K222" s="86"/>
      <c r="L222" s="78"/>
      <c r="M222" s="61"/>
      <c r="N222" s="66"/>
      <c r="O222" s="105" t="str">
        <f t="shared" si="18"/>
        <v/>
      </c>
      <c r="P222" s="105" t="str">
        <f t="shared" si="19"/>
        <v/>
      </c>
      <c r="Q222" s="105" t="str">
        <f>IF(P222="", "", IFERROR(VLOOKUP(P222,Arrtyper!A:B,2,FALSE), ""))</f>
        <v/>
      </c>
      <c r="R222" s="61"/>
      <c r="S222" s="105" t="str">
        <f>IF(R222="", "", IFERROR(VLOOKUP(R222,Verksamhetsform!A:B,2,FALSE), ""))</f>
        <v/>
      </c>
      <c r="T222" s="61"/>
      <c r="U222" s="61"/>
      <c r="V222" s="105" t="str">
        <f>IF(U222="", "", IFERROR(VLOOKUP(U222,KommunDB!A:B,2,FALSE), ""))</f>
        <v/>
      </c>
      <c r="W222" s="106">
        <f t="shared" si="15"/>
        <v>0</v>
      </c>
      <c r="X222" s="106">
        <f t="shared" si="16"/>
        <v>0</v>
      </c>
      <c r="Y222" s="107" t="str">
        <f t="shared" si="17"/>
        <v/>
      </c>
      <c r="Z222" s="108">
        <f>IF(S222=2,0,IF(ISBLANK(J222),0,VLOOKUP(Y222,DeltagarRapport!A:J,7,FALSE)*100))</f>
        <v>0</v>
      </c>
      <c r="AA222" s="108">
        <f>IF(S222=2,0,IF(ISBLANK(J222),0,VLOOKUP(Y222,DeltagarRapport!A:J,9,FALSE)*100))</f>
        <v>0</v>
      </c>
      <c r="AB222" s="109" t="str" cm="1">
        <f t="array" ref="AB222">IF(S222=1,INDEX(Verksamhetsform!$A$9:$A$10,MIN(ROW(AB222)-ROW($AB$2)+1,2)),"")</f>
        <v/>
      </c>
    </row>
    <row r="223" spans="1:28" x14ac:dyDescent="0.35">
      <c r="A223" s="105">
        <v>222</v>
      </c>
      <c r="B223" s="77"/>
      <c r="C223" s="105" t="str">
        <f>IF(B223&lt;&gt;"", INDEX(DeltagarRapport!$D$2:$D$9, MATCH(B223, DeltagarRapport!$E$2:$E$9, 0)), "")</f>
        <v/>
      </c>
      <c r="D223" s="64"/>
      <c r="E223" s="59"/>
      <c r="F223" s="59"/>
      <c r="G223" s="59"/>
      <c r="H223" s="60"/>
      <c r="I223" s="86"/>
      <c r="J223" s="86"/>
      <c r="K223" s="86"/>
      <c r="L223" s="78"/>
      <c r="M223" s="61"/>
      <c r="N223" s="66"/>
      <c r="O223" s="105" t="str">
        <f t="shared" si="18"/>
        <v/>
      </c>
      <c r="P223" s="105" t="str">
        <f t="shared" si="19"/>
        <v/>
      </c>
      <c r="Q223" s="105" t="str">
        <f>IF(P223="", "", IFERROR(VLOOKUP(P223,Arrtyper!A:B,2,FALSE), ""))</f>
        <v/>
      </c>
      <c r="R223" s="61"/>
      <c r="S223" s="105" t="str">
        <f>IF(R223="", "", IFERROR(VLOOKUP(R223,Verksamhetsform!A:B,2,FALSE), ""))</f>
        <v/>
      </c>
      <c r="T223" s="61"/>
      <c r="U223" s="61"/>
      <c r="V223" s="105" t="str">
        <f>IF(U223="", "", IFERROR(VLOOKUP(U223,KommunDB!A:B,2,FALSE), ""))</f>
        <v/>
      </c>
      <c r="W223" s="106">
        <f t="shared" si="15"/>
        <v>0</v>
      </c>
      <c r="X223" s="106">
        <f t="shared" si="16"/>
        <v>0</v>
      </c>
      <c r="Y223" s="107" t="str">
        <f t="shared" si="17"/>
        <v/>
      </c>
      <c r="Z223" s="108">
        <f>IF(S223=2,0,IF(ISBLANK(J223),0,VLOOKUP(Y223,DeltagarRapport!A:J,7,FALSE)*100))</f>
        <v>0</v>
      </c>
      <c r="AA223" s="108">
        <f>IF(S223=2,0,IF(ISBLANK(J223),0,VLOOKUP(Y223,DeltagarRapport!A:J,9,FALSE)*100))</f>
        <v>0</v>
      </c>
      <c r="AB223" s="109" t="str" cm="1">
        <f t="array" ref="AB223">IF(S223=1,INDEX(Verksamhetsform!$A$9:$A$10,MIN(ROW(AB223)-ROW($AB$2)+1,2)),"")</f>
        <v/>
      </c>
    </row>
    <row r="224" spans="1:28" x14ac:dyDescent="0.35">
      <c r="A224" s="105">
        <v>223</v>
      </c>
      <c r="B224" s="77"/>
      <c r="C224" s="105" t="str">
        <f>IF(B224&lt;&gt;"", INDEX(DeltagarRapport!$D$2:$D$9, MATCH(B224, DeltagarRapport!$E$2:$E$9, 0)), "")</f>
        <v/>
      </c>
      <c r="D224" s="64"/>
      <c r="E224" s="59"/>
      <c r="F224" s="59"/>
      <c r="G224" s="59"/>
      <c r="H224" s="60"/>
      <c r="I224" s="86"/>
      <c r="J224" s="86"/>
      <c r="K224" s="86"/>
      <c r="L224" s="78"/>
      <c r="M224" s="61"/>
      <c r="N224" s="66"/>
      <c r="O224" s="105" t="str">
        <f t="shared" si="18"/>
        <v/>
      </c>
      <c r="P224" s="105" t="str">
        <f t="shared" si="19"/>
        <v/>
      </c>
      <c r="Q224" s="105" t="str">
        <f>IF(P224="", "", IFERROR(VLOOKUP(P224,Arrtyper!A:B,2,FALSE), ""))</f>
        <v/>
      </c>
      <c r="R224" s="61"/>
      <c r="S224" s="105" t="str">
        <f>IF(R224="", "", IFERROR(VLOOKUP(R224,Verksamhetsform!A:B,2,FALSE), ""))</f>
        <v/>
      </c>
      <c r="T224" s="61"/>
      <c r="U224" s="61"/>
      <c r="V224" s="105" t="str">
        <f>IF(U224="", "", IFERROR(VLOOKUP(U224,KommunDB!A:B,2,FALSE), ""))</f>
        <v/>
      </c>
      <c r="W224" s="106">
        <f t="shared" si="15"/>
        <v>0</v>
      </c>
      <c r="X224" s="106">
        <f t="shared" si="16"/>
        <v>0</v>
      </c>
      <c r="Y224" s="107" t="str">
        <f t="shared" si="17"/>
        <v/>
      </c>
      <c r="Z224" s="108">
        <f>IF(S224=2,0,IF(ISBLANK(J224),0,VLOOKUP(Y224,DeltagarRapport!A:J,7,FALSE)*100))</f>
        <v>0</v>
      </c>
      <c r="AA224" s="108">
        <f>IF(S224=2,0,IF(ISBLANK(J224),0,VLOOKUP(Y224,DeltagarRapport!A:J,9,FALSE)*100))</f>
        <v>0</v>
      </c>
      <c r="AB224" s="109" t="str" cm="1">
        <f t="array" ref="AB224">IF(S224=1,INDEX(Verksamhetsform!$A$9:$A$10,MIN(ROW(AB224)-ROW($AB$2)+1,2)),"")</f>
        <v/>
      </c>
    </row>
    <row r="225" spans="1:28" x14ac:dyDescent="0.35">
      <c r="A225" s="105">
        <v>224</v>
      </c>
      <c r="B225" s="77"/>
      <c r="C225" s="105" t="str">
        <f>IF(B225&lt;&gt;"", INDEX(DeltagarRapport!$D$2:$D$9, MATCH(B225, DeltagarRapport!$E$2:$E$9, 0)), "")</f>
        <v/>
      </c>
      <c r="D225" s="64"/>
      <c r="E225" s="59"/>
      <c r="F225" s="59"/>
      <c r="G225" s="59"/>
      <c r="H225" s="60"/>
      <c r="I225" s="86"/>
      <c r="J225" s="86"/>
      <c r="K225" s="86"/>
      <c r="L225" s="78"/>
      <c r="M225" s="61"/>
      <c r="N225" s="66"/>
      <c r="O225" s="105" t="str">
        <f t="shared" si="18"/>
        <v/>
      </c>
      <c r="P225" s="105" t="str">
        <f t="shared" si="19"/>
        <v/>
      </c>
      <c r="Q225" s="105" t="str">
        <f>IF(P225="", "", IFERROR(VLOOKUP(P225,Arrtyper!A:B,2,FALSE), ""))</f>
        <v/>
      </c>
      <c r="R225" s="61"/>
      <c r="S225" s="105" t="str">
        <f>IF(R225="", "", IFERROR(VLOOKUP(R225,Verksamhetsform!A:B,2,FALSE), ""))</f>
        <v/>
      </c>
      <c r="T225" s="61"/>
      <c r="U225" s="61"/>
      <c r="V225" s="105" t="str">
        <f>IF(U225="", "", IFERROR(VLOOKUP(U225,KommunDB!A:B,2,FALSE), ""))</f>
        <v/>
      </c>
      <c r="W225" s="106">
        <f t="shared" si="15"/>
        <v>0</v>
      </c>
      <c r="X225" s="106">
        <f t="shared" si="16"/>
        <v>0</v>
      </c>
      <c r="Y225" s="107" t="str">
        <f t="shared" si="17"/>
        <v/>
      </c>
      <c r="Z225" s="108">
        <f>IF(S225=2,0,IF(ISBLANK(J225),0,VLOOKUP(Y225,DeltagarRapport!A:J,7,FALSE)*100))</f>
        <v>0</v>
      </c>
      <c r="AA225" s="108">
        <f>IF(S225=2,0,IF(ISBLANK(J225),0,VLOOKUP(Y225,DeltagarRapport!A:J,9,FALSE)*100))</f>
        <v>0</v>
      </c>
      <c r="AB225" s="109" t="str" cm="1">
        <f t="array" ref="AB225">IF(S225=1,INDEX(Verksamhetsform!$A$9:$A$10,MIN(ROW(AB225)-ROW($AB$2)+1,2)),"")</f>
        <v/>
      </c>
    </row>
    <row r="226" spans="1:28" x14ac:dyDescent="0.35">
      <c r="A226" s="105">
        <v>225</v>
      </c>
      <c r="B226" s="77"/>
      <c r="C226" s="105" t="str">
        <f>IF(B226&lt;&gt;"", INDEX(DeltagarRapport!$D$2:$D$9, MATCH(B226, DeltagarRapport!$E$2:$E$9, 0)), "")</f>
        <v/>
      </c>
      <c r="D226" s="64"/>
      <c r="E226" s="59"/>
      <c r="F226" s="59"/>
      <c r="G226" s="59"/>
      <c r="H226" s="60"/>
      <c r="I226" s="86"/>
      <c r="J226" s="86"/>
      <c r="K226" s="86"/>
      <c r="L226" s="78"/>
      <c r="M226" s="61"/>
      <c r="N226" s="66"/>
      <c r="O226" s="105" t="str">
        <f t="shared" si="18"/>
        <v/>
      </c>
      <c r="P226" s="105" t="str">
        <f t="shared" si="19"/>
        <v/>
      </c>
      <c r="Q226" s="105" t="str">
        <f>IF(P226="", "", IFERROR(VLOOKUP(P226,Arrtyper!A:B,2,FALSE), ""))</f>
        <v/>
      </c>
      <c r="R226" s="61"/>
      <c r="S226" s="105" t="str">
        <f>IF(R226="", "", IFERROR(VLOOKUP(R226,Verksamhetsform!A:B,2,FALSE), ""))</f>
        <v/>
      </c>
      <c r="T226" s="61"/>
      <c r="U226" s="61"/>
      <c r="V226" s="105" t="str">
        <f>IF(U226="", "", IFERROR(VLOOKUP(U226,KommunDB!A:B,2,FALSE), ""))</f>
        <v/>
      </c>
      <c r="W226" s="106">
        <f t="shared" si="15"/>
        <v>0</v>
      </c>
      <c r="X226" s="106">
        <f t="shared" si="16"/>
        <v>0</v>
      </c>
      <c r="Y226" s="107" t="str">
        <f t="shared" si="17"/>
        <v/>
      </c>
      <c r="Z226" s="108">
        <f>IF(S226=2,0,IF(ISBLANK(J226),0,VLOOKUP(Y226,DeltagarRapport!A:J,7,FALSE)*100))</f>
        <v>0</v>
      </c>
      <c r="AA226" s="108">
        <f>IF(S226=2,0,IF(ISBLANK(J226),0,VLOOKUP(Y226,DeltagarRapport!A:J,9,FALSE)*100))</f>
        <v>0</v>
      </c>
      <c r="AB226" s="109" t="str" cm="1">
        <f t="array" ref="AB226">IF(S226=1,INDEX(Verksamhetsform!$A$9:$A$10,MIN(ROW(AB226)-ROW($AB$2)+1,2)),"")</f>
        <v/>
      </c>
    </row>
    <row r="227" spans="1:28" x14ac:dyDescent="0.35">
      <c r="A227" s="105">
        <v>226</v>
      </c>
      <c r="B227" s="77"/>
      <c r="C227" s="105" t="str">
        <f>IF(B227&lt;&gt;"", INDEX(DeltagarRapport!$D$2:$D$9, MATCH(B227, DeltagarRapport!$E$2:$E$9, 0)), "")</f>
        <v/>
      </c>
      <c r="D227" s="64"/>
      <c r="E227" s="59"/>
      <c r="F227" s="59"/>
      <c r="G227" s="59"/>
      <c r="H227" s="60"/>
      <c r="I227" s="86"/>
      <c r="J227" s="86"/>
      <c r="K227" s="86"/>
      <c r="L227" s="78"/>
      <c r="M227" s="61"/>
      <c r="N227" s="66"/>
      <c r="O227" s="105" t="str">
        <f t="shared" si="18"/>
        <v/>
      </c>
      <c r="P227" s="105" t="str">
        <f t="shared" si="19"/>
        <v/>
      </c>
      <c r="Q227" s="105" t="str">
        <f>IF(P227="", "", IFERROR(VLOOKUP(P227,Arrtyper!A:B,2,FALSE), ""))</f>
        <v/>
      </c>
      <c r="R227" s="61"/>
      <c r="S227" s="105" t="str">
        <f>IF(R227="", "", IFERROR(VLOOKUP(R227,Verksamhetsform!A:B,2,FALSE), ""))</f>
        <v/>
      </c>
      <c r="T227" s="61"/>
      <c r="U227" s="61"/>
      <c r="V227" s="105" t="str">
        <f>IF(U227="", "", IFERROR(VLOOKUP(U227,KommunDB!A:B,2,FALSE), ""))</f>
        <v/>
      </c>
      <c r="W227" s="106">
        <f t="shared" si="15"/>
        <v>0</v>
      </c>
      <c r="X227" s="106">
        <f t="shared" si="16"/>
        <v>0</v>
      </c>
      <c r="Y227" s="107" t="str">
        <f t="shared" si="17"/>
        <v/>
      </c>
      <c r="Z227" s="108">
        <f>IF(S227=2,0,IF(ISBLANK(J227),0,VLOOKUP(Y227,DeltagarRapport!A:J,7,FALSE)*100))</f>
        <v>0</v>
      </c>
      <c r="AA227" s="108">
        <f>IF(S227=2,0,IF(ISBLANK(J227),0,VLOOKUP(Y227,DeltagarRapport!A:J,9,FALSE)*100))</f>
        <v>0</v>
      </c>
      <c r="AB227" s="109" t="str" cm="1">
        <f t="array" ref="AB227">IF(S227=1,INDEX(Verksamhetsform!$A$9:$A$10,MIN(ROW(AB227)-ROW($AB$2)+1,2)),"")</f>
        <v/>
      </c>
    </row>
    <row r="228" spans="1:28" x14ac:dyDescent="0.35">
      <c r="A228" s="105">
        <v>227</v>
      </c>
      <c r="B228" s="77"/>
      <c r="C228" s="105" t="str">
        <f>IF(B228&lt;&gt;"", INDEX(DeltagarRapport!$D$2:$D$9, MATCH(B228, DeltagarRapport!$E$2:$E$9, 0)), "")</f>
        <v/>
      </c>
      <c r="D228" s="64"/>
      <c r="E228" s="59"/>
      <c r="F228" s="59"/>
      <c r="G228" s="59"/>
      <c r="H228" s="60"/>
      <c r="I228" s="86"/>
      <c r="J228" s="86"/>
      <c r="K228" s="86"/>
      <c r="L228" s="78"/>
      <c r="M228" s="61"/>
      <c r="N228" s="66"/>
      <c r="O228" s="105" t="str">
        <f t="shared" si="18"/>
        <v/>
      </c>
      <c r="P228" s="105" t="str">
        <f t="shared" si="19"/>
        <v/>
      </c>
      <c r="Q228" s="105" t="str">
        <f>IF(P228="", "", IFERROR(VLOOKUP(P228,Arrtyper!A:B,2,FALSE), ""))</f>
        <v/>
      </c>
      <c r="R228" s="61"/>
      <c r="S228" s="105" t="str">
        <f>IF(R228="", "", IFERROR(VLOOKUP(R228,Verksamhetsform!A:B,2,FALSE), ""))</f>
        <v/>
      </c>
      <c r="T228" s="61"/>
      <c r="U228" s="61"/>
      <c r="V228" s="105" t="str">
        <f>IF(U228="", "", IFERROR(VLOOKUP(U228,KommunDB!A:B,2,FALSE), ""))</f>
        <v/>
      </c>
      <c r="W228" s="106">
        <f t="shared" si="15"/>
        <v>0</v>
      </c>
      <c r="X228" s="106">
        <f t="shared" si="16"/>
        <v>0</v>
      </c>
      <c r="Y228" s="107" t="str">
        <f t="shared" si="17"/>
        <v/>
      </c>
      <c r="Z228" s="108">
        <f>IF(S228=2,0,IF(ISBLANK(J228),0,VLOOKUP(Y228,DeltagarRapport!A:J,7,FALSE)*100))</f>
        <v>0</v>
      </c>
      <c r="AA228" s="108">
        <f>IF(S228=2,0,IF(ISBLANK(J228),0,VLOOKUP(Y228,DeltagarRapport!A:J,9,FALSE)*100))</f>
        <v>0</v>
      </c>
      <c r="AB228" s="109" t="str" cm="1">
        <f t="array" ref="AB228">IF(S228=1,INDEX(Verksamhetsform!$A$9:$A$10,MIN(ROW(AB228)-ROW($AB$2)+1,2)),"")</f>
        <v/>
      </c>
    </row>
    <row r="229" spans="1:28" x14ac:dyDescent="0.35">
      <c r="A229" s="105">
        <v>228</v>
      </c>
      <c r="B229" s="77"/>
      <c r="C229" s="105" t="str">
        <f>IF(B229&lt;&gt;"", INDEX(DeltagarRapport!$D$2:$D$9, MATCH(B229, DeltagarRapport!$E$2:$E$9, 0)), "")</f>
        <v/>
      </c>
      <c r="D229" s="64"/>
      <c r="E229" s="59"/>
      <c r="F229" s="59"/>
      <c r="G229" s="59"/>
      <c r="H229" s="60"/>
      <c r="I229" s="86"/>
      <c r="J229" s="86"/>
      <c r="K229" s="86"/>
      <c r="L229" s="78"/>
      <c r="M229" s="61"/>
      <c r="N229" s="66"/>
      <c r="O229" s="105" t="str">
        <f t="shared" si="18"/>
        <v/>
      </c>
      <c r="P229" s="105" t="str">
        <f t="shared" si="19"/>
        <v/>
      </c>
      <c r="Q229" s="105" t="str">
        <f>IF(P229="", "", IFERROR(VLOOKUP(P229,Arrtyper!A:B,2,FALSE), ""))</f>
        <v/>
      </c>
      <c r="R229" s="61"/>
      <c r="S229" s="105" t="str">
        <f>IF(R229="", "", IFERROR(VLOOKUP(R229,Verksamhetsform!A:B,2,FALSE), ""))</f>
        <v/>
      </c>
      <c r="T229" s="61"/>
      <c r="U229" s="61"/>
      <c r="V229" s="105" t="str">
        <f>IF(U229="", "", IFERROR(VLOOKUP(U229,KommunDB!A:B,2,FALSE), ""))</f>
        <v/>
      </c>
      <c r="W229" s="106">
        <f t="shared" si="15"/>
        <v>0</v>
      </c>
      <c r="X229" s="106">
        <f t="shared" si="16"/>
        <v>0</v>
      </c>
      <c r="Y229" s="107" t="str">
        <f t="shared" si="17"/>
        <v/>
      </c>
      <c r="Z229" s="108">
        <f>IF(S229=2,0,IF(ISBLANK(J229),0,VLOOKUP(Y229,DeltagarRapport!A:J,7,FALSE)*100))</f>
        <v>0</v>
      </c>
      <c r="AA229" s="108">
        <f>IF(S229=2,0,IF(ISBLANK(J229),0,VLOOKUP(Y229,DeltagarRapport!A:J,9,FALSE)*100))</f>
        <v>0</v>
      </c>
      <c r="AB229" s="109" t="str" cm="1">
        <f t="array" ref="AB229">IF(S229=1,INDEX(Verksamhetsform!$A$9:$A$10,MIN(ROW(AB229)-ROW($AB$2)+1,2)),"")</f>
        <v/>
      </c>
    </row>
    <row r="230" spans="1:28" x14ac:dyDescent="0.35">
      <c r="A230" s="105">
        <v>229</v>
      </c>
      <c r="B230" s="77"/>
      <c r="C230" s="105" t="str">
        <f>IF(B230&lt;&gt;"", INDEX(DeltagarRapport!$D$2:$D$9, MATCH(B230, DeltagarRapport!$E$2:$E$9, 0)), "")</f>
        <v/>
      </c>
      <c r="D230" s="64"/>
      <c r="E230" s="59"/>
      <c r="F230" s="59"/>
      <c r="G230" s="59"/>
      <c r="H230" s="60"/>
      <c r="I230" s="86"/>
      <c r="J230" s="86"/>
      <c r="K230" s="86"/>
      <c r="L230" s="78"/>
      <c r="M230" s="61"/>
      <c r="N230" s="66"/>
      <c r="O230" s="105" t="str">
        <f t="shared" si="18"/>
        <v/>
      </c>
      <c r="P230" s="105" t="str">
        <f t="shared" si="19"/>
        <v/>
      </c>
      <c r="Q230" s="105" t="str">
        <f>IF(P230="", "", IFERROR(VLOOKUP(P230,Arrtyper!A:B,2,FALSE), ""))</f>
        <v/>
      </c>
      <c r="R230" s="61"/>
      <c r="S230" s="105" t="str">
        <f>IF(R230="", "", IFERROR(VLOOKUP(R230,Verksamhetsform!A:B,2,FALSE), ""))</f>
        <v/>
      </c>
      <c r="T230" s="61"/>
      <c r="U230" s="61"/>
      <c r="V230" s="105" t="str">
        <f>IF(U230="", "", IFERROR(VLOOKUP(U230,KommunDB!A:B,2,FALSE), ""))</f>
        <v/>
      </c>
      <c r="W230" s="106">
        <f t="shared" si="15"/>
        <v>0</v>
      </c>
      <c r="X230" s="106">
        <f t="shared" si="16"/>
        <v>0</v>
      </c>
      <c r="Y230" s="107" t="str">
        <f t="shared" si="17"/>
        <v/>
      </c>
      <c r="Z230" s="108">
        <f>IF(S230=2,0,IF(ISBLANK(J230),0,VLOOKUP(Y230,DeltagarRapport!A:J,7,FALSE)*100))</f>
        <v>0</v>
      </c>
      <c r="AA230" s="108">
        <f>IF(S230=2,0,IF(ISBLANK(J230),0,VLOOKUP(Y230,DeltagarRapport!A:J,9,FALSE)*100))</f>
        <v>0</v>
      </c>
      <c r="AB230" s="109" t="str" cm="1">
        <f t="array" ref="AB230">IF(S230=1,INDEX(Verksamhetsform!$A$9:$A$10,MIN(ROW(AB230)-ROW($AB$2)+1,2)),"")</f>
        <v/>
      </c>
    </row>
    <row r="231" spans="1:28" x14ac:dyDescent="0.35">
      <c r="A231" s="105">
        <v>230</v>
      </c>
      <c r="B231" s="77"/>
      <c r="C231" s="105" t="str">
        <f>IF(B231&lt;&gt;"", INDEX(DeltagarRapport!$D$2:$D$9, MATCH(B231, DeltagarRapport!$E$2:$E$9, 0)), "")</f>
        <v/>
      </c>
      <c r="D231" s="64"/>
      <c r="E231" s="59"/>
      <c r="F231" s="59"/>
      <c r="G231" s="59"/>
      <c r="H231" s="60"/>
      <c r="I231" s="86"/>
      <c r="J231" s="86"/>
      <c r="K231" s="86"/>
      <c r="L231" s="78"/>
      <c r="M231" s="61"/>
      <c r="N231" s="66"/>
      <c r="O231" s="105" t="str">
        <f t="shared" si="18"/>
        <v/>
      </c>
      <c r="P231" s="105" t="str">
        <f t="shared" si="19"/>
        <v/>
      </c>
      <c r="Q231" s="105" t="str">
        <f>IF(P231="", "", IFERROR(VLOOKUP(P231,Arrtyper!A:B,2,FALSE), ""))</f>
        <v/>
      </c>
      <c r="R231" s="61"/>
      <c r="S231" s="105" t="str">
        <f>IF(R231="", "", IFERROR(VLOOKUP(R231,Verksamhetsform!A:B,2,FALSE), ""))</f>
        <v/>
      </c>
      <c r="T231" s="61"/>
      <c r="U231" s="61"/>
      <c r="V231" s="105" t="str">
        <f>IF(U231="", "", IFERROR(VLOOKUP(U231,KommunDB!A:B,2,FALSE), ""))</f>
        <v/>
      </c>
      <c r="W231" s="106">
        <f t="shared" si="15"/>
        <v>0</v>
      </c>
      <c r="X231" s="106">
        <f t="shared" si="16"/>
        <v>0</v>
      </c>
      <c r="Y231" s="107" t="str">
        <f t="shared" si="17"/>
        <v/>
      </c>
      <c r="Z231" s="108">
        <f>IF(S231=2,0,IF(ISBLANK(J231),0,VLOOKUP(Y231,DeltagarRapport!A:J,7,FALSE)*100))</f>
        <v>0</v>
      </c>
      <c r="AA231" s="108">
        <f>IF(S231=2,0,IF(ISBLANK(J231),0,VLOOKUP(Y231,DeltagarRapport!A:J,9,FALSE)*100))</f>
        <v>0</v>
      </c>
      <c r="AB231" s="109" t="str" cm="1">
        <f t="array" ref="AB231">IF(S231=1,INDEX(Verksamhetsform!$A$9:$A$10,MIN(ROW(AB231)-ROW($AB$2)+1,2)),"")</f>
        <v/>
      </c>
    </row>
    <row r="232" spans="1:28" x14ac:dyDescent="0.35">
      <c r="A232" s="105">
        <v>231</v>
      </c>
      <c r="B232" s="77"/>
      <c r="C232" s="105" t="str">
        <f>IF(B232&lt;&gt;"", INDEX(DeltagarRapport!$D$2:$D$9, MATCH(B232, DeltagarRapport!$E$2:$E$9, 0)), "")</f>
        <v/>
      </c>
      <c r="D232" s="64"/>
      <c r="E232" s="59"/>
      <c r="F232" s="59"/>
      <c r="G232" s="59"/>
      <c r="H232" s="60"/>
      <c r="I232" s="86"/>
      <c r="J232" s="86"/>
      <c r="K232" s="86"/>
      <c r="L232" s="78"/>
      <c r="M232" s="61"/>
      <c r="N232" s="66"/>
      <c r="O232" s="105" t="str">
        <f t="shared" si="18"/>
        <v/>
      </c>
      <c r="P232" s="105" t="str">
        <f t="shared" si="19"/>
        <v/>
      </c>
      <c r="Q232" s="105" t="str">
        <f>IF(P232="", "", IFERROR(VLOOKUP(P232,Arrtyper!A:B,2,FALSE), ""))</f>
        <v/>
      </c>
      <c r="R232" s="61"/>
      <c r="S232" s="105" t="str">
        <f>IF(R232="", "", IFERROR(VLOOKUP(R232,Verksamhetsform!A:B,2,FALSE), ""))</f>
        <v/>
      </c>
      <c r="T232" s="61"/>
      <c r="U232" s="61"/>
      <c r="V232" s="105" t="str">
        <f>IF(U232="", "", IFERROR(VLOOKUP(U232,KommunDB!A:B,2,FALSE), ""))</f>
        <v/>
      </c>
      <c r="W232" s="106">
        <f t="shared" si="15"/>
        <v>0</v>
      </c>
      <c r="X232" s="106">
        <f t="shared" si="16"/>
        <v>0</v>
      </c>
      <c r="Y232" s="107" t="str">
        <f t="shared" si="17"/>
        <v/>
      </c>
      <c r="Z232" s="108">
        <f>IF(S232=2,0,IF(ISBLANK(J232),0,VLOOKUP(Y232,DeltagarRapport!A:J,7,FALSE)*100))</f>
        <v>0</v>
      </c>
      <c r="AA232" s="108">
        <f>IF(S232=2,0,IF(ISBLANK(J232),0,VLOOKUP(Y232,DeltagarRapport!A:J,9,FALSE)*100))</f>
        <v>0</v>
      </c>
      <c r="AB232" s="109" t="str" cm="1">
        <f t="array" ref="AB232">IF(S232=1,INDEX(Verksamhetsform!$A$9:$A$10,MIN(ROW(AB232)-ROW($AB$2)+1,2)),"")</f>
        <v/>
      </c>
    </row>
    <row r="233" spans="1:28" x14ac:dyDescent="0.35">
      <c r="A233" s="105">
        <v>232</v>
      </c>
      <c r="B233" s="77"/>
      <c r="C233" s="105" t="str">
        <f>IF(B233&lt;&gt;"", INDEX(DeltagarRapport!$D$2:$D$9, MATCH(B233, DeltagarRapport!$E$2:$E$9, 0)), "")</f>
        <v/>
      </c>
      <c r="D233" s="64"/>
      <c r="E233" s="59"/>
      <c r="F233" s="59"/>
      <c r="G233" s="59"/>
      <c r="H233" s="60"/>
      <c r="I233" s="86"/>
      <c r="J233" s="86"/>
      <c r="K233" s="86"/>
      <c r="L233" s="78"/>
      <c r="M233" s="61"/>
      <c r="N233" s="66"/>
      <c r="O233" s="105" t="str">
        <f t="shared" si="18"/>
        <v/>
      </c>
      <c r="P233" s="105" t="str">
        <f t="shared" si="19"/>
        <v/>
      </c>
      <c r="Q233" s="105" t="str">
        <f>IF(P233="", "", IFERROR(VLOOKUP(P233,Arrtyper!A:B,2,FALSE), ""))</f>
        <v/>
      </c>
      <c r="R233" s="61"/>
      <c r="S233" s="105" t="str">
        <f>IF(R233="", "", IFERROR(VLOOKUP(R233,Verksamhetsform!A:B,2,FALSE), ""))</f>
        <v/>
      </c>
      <c r="T233" s="61"/>
      <c r="U233" s="61"/>
      <c r="V233" s="105" t="str">
        <f>IF(U233="", "", IFERROR(VLOOKUP(U233,KommunDB!A:B,2,FALSE), ""))</f>
        <v/>
      </c>
      <c r="W233" s="106">
        <f t="shared" si="15"/>
        <v>0</v>
      </c>
      <c r="X233" s="106">
        <f t="shared" si="16"/>
        <v>0</v>
      </c>
      <c r="Y233" s="107" t="str">
        <f t="shared" si="17"/>
        <v/>
      </c>
      <c r="Z233" s="108">
        <f>IF(S233=2,0,IF(ISBLANK(J233),0,VLOOKUP(Y233,DeltagarRapport!A:J,7,FALSE)*100))</f>
        <v>0</v>
      </c>
      <c r="AA233" s="108">
        <f>IF(S233=2,0,IF(ISBLANK(J233),0,VLOOKUP(Y233,DeltagarRapport!A:J,9,FALSE)*100))</f>
        <v>0</v>
      </c>
      <c r="AB233" s="109" t="str" cm="1">
        <f t="array" ref="AB233">IF(S233=1,INDEX(Verksamhetsform!$A$9:$A$10,MIN(ROW(AB233)-ROW($AB$2)+1,2)),"")</f>
        <v/>
      </c>
    </row>
    <row r="234" spans="1:28" x14ac:dyDescent="0.35">
      <c r="A234" s="105">
        <v>233</v>
      </c>
      <c r="B234" s="77"/>
      <c r="C234" s="105" t="str">
        <f>IF(B234&lt;&gt;"", INDEX(DeltagarRapport!$D$2:$D$9, MATCH(B234, DeltagarRapport!$E$2:$E$9, 0)), "")</f>
        <v/>
      </c>
      <c r="D234" s="64"/>
      <c r="E234" s="59"/>
      <c r="F234" s="59"/>
      <c r="G234" s="59"/>
      <c r="H234" s="60"/>
      <c r="I234" s="86"/>
      <c r="J234" s="86"/>
      <c r="K234" s="86"/>
      <c r="L234" s="78"/>
      <c r="M234" s="61"/>
      <c r="N234" s="66"/>
      <c r="O234" s="105" t="str">
        <f t="shared" si="18"/>
        <v/>
      </c>
      <c r="P234" s="105" t="str">
        <f t="shared" si="19"/>
        <v/>
      </c>
      <c r="Q234" s="105" t="str">
        <f>IF(P234="", "", IFERROR(VLOOKUP(P234,Arrtyper!A:B,2,FALSE), ""))</f>
        <v/>
      </c>
      <c r="R234" s="61"/>
      <c r="S234" s="105" t="str">
        <f>IF(R234="", "", IFERROR(VLOOKUP(R234,Verksamhetsform!A:B,2,FALSE), ""))</f>
        <v/>
      </c>
      <c r="T234" s="61"/>
      <c r="U234" s="61"/>
      <c r="V234" s="105" t="str">
        <f>IF(U234="", "", IFERROR(VLOOKUP(U234,KommunDB!A:B,2,FALSE), ""))</f>
        <v/>
      </c>
      <c r="W234" s="106">
        <f t="shared" si="15"/>
        <v>0</v>
      </c>
      <c r="X234" s="106">
        <f t="shared" si="16"/>
        <v>0</v>
      </c>
      <c r="Y234" s="107" t="str">
        <f t="shared" si="17"/>
        <v/>
      </c>
      <c r="Z234" s="108">
        <f>IF(S234=2,0,IF(ISBLANK(J234),0,VLOOKUP(Y234,DeltagarRapport!A:J,7,FALSE)*100))</f>
        <v>0</v>
      </c>
      <c r="AA234" s="108">
        <f>IF(S234=2,0,IF(ISBLANK(J234),0,VLOOKUP(Y234,DeltagarRapport!A:J,9,FALSE)*100))</f>
        <v>0</v>
      </c>
      <c r="AB234" s="109" t="str" cm="1">
        <f t="array" ref="AB234">IF(S234=1,INDEX(Verksamhetsform!$A$9:$A$10,MIN(ROW(AB234)-ROW($AB$2)+1,2)),"")</f>
        <v/>
      </c>
    </row>
    <row r="235" spans="1:28" x14ac:dyDescent="0.35">
      <c r="A235" s="105">
        <v>234</v>
      </c>
      <c r="B235" s="77"/>
      <c r="C235" s="105" t="str">
        <f>IF(B235&lt;&gt;"", INDEX(DeltagarRapport!$D$2:$D$9, MATCH(B235, DeltagarRapport!$E$2:$E$9, 0)), "")</f>
        <v/>
      </c>
      <c r="D235" s="64"/>
      <c r="E235" s="59"/>
      <c r="F235" s="59"/>
      <c r="G235" s="59"/>
      <c r="H235" s="60"/>
      <c r="I235" s="86"/>
      <c r="J235" s="86"/>
      <c r="K235" s="86"/>
      <c r="L235" s="78"/>
      <c r="M235" s="61"/>
      <c r="N235" s="66"/>
      <c r="O235" s="105" t="str">
        <f t="shared" si="18"/>
        <v/>
      </c>
      <c r="P235" s="105" t="str">
        <f t="shared" si="19"/>
        <v/>
      </c>
      <c r="Q235" s="105" t="str">
        <f>IF(P235="", "", IFERROR(VLOOKUP(P235,Arrtyper!A:B,2,FALSE), ""))</f>
        <v/>
      </c>
      <c r="R235" s="61"/>
      <c r="S235" s="105" t="str">
        <f>IF(R235="", "", IFERROR(VLOOKUP(R235,Verksamhetsform!A:B,2,FALSE), ""))</f>
        <v/>
      </c>
      <c r="T235" s="61"/>
      <c r="U235" s="61"/>
      <c r="V235" s="105" t="str">
        <f>IF(U235="", "", IFERROR(VLOOKUP(U235,KommunDB!A:B,2,FALSE), ""))</f>
        <v/>
      </c>
      <c r="W235" s="106">
        <f t="shared" si="15"/>
        <v>0</v>
      </c>
      <c r="X235" s="106">
        <f t="shared" si="16"/>
        <v>0</v>
      </c>
      <c r="Y235" s="107" t="str">
        <f t="shared" si="17"/>
        <v/>
      </c>
      <c r="Z235" s="108">
        <f>IF(S235=2,0,IF(ISBLANK(J235),0,VLOOKUP(Y235,DeltagarRapport!A:J,7,FALSE)*100))</f>
        <v>0</v>
      </c>
      <c r="AA235" s="108">
        <f>IF(S235=2,0,IF(ISBLANK(J235),0,VLOOKUP(Y235,DeltagarRapport!A:J,9,FALSE)*100))</f>
        <v>0</v>
      </c>
      <c r="AB235" s="109" t="str" cm="1">
        <f t="array" ref="AB235">IF(S235=1,INDEX(Verksamhetsform!$A$9:$A$10,MIN(ROW(AB235)-ROW($AB$2)+1,2)),"")</f>
        <v/>
      </c>
    </row>
    <row r="236" spans="1:28" x14ac:dyDescent="0.35">
      <c r="A236" s="105">
        <v>235</v>
      </c>
      <c r="B236" s="77"/>
      <c r="C236" s="105" t="str">
        <f>IF(B236&lt;&gt;"", INDEX(DeltagarRapport!$D$2:$D$9, MATCH(B236, DeltagarRapport!$E$2:$E$9, 0)), "")</f>
        <v/>
      </c>
      <c r="D236" s="64"/>
      <c r="E236" s="59"/>
      <c r="F236" s="59"/>
      <c r="G236" s="59"/>
      <c r="H236" s="60"/>
      <c r="I236" s="86"/>
      <c r="J236" s="86"/>
      <c r="K236" s="86"/>
      <c r="L236" s="78"/>
      <c r="M236" s="61"/>
      <c r="N236" s="66"/>
      <c r="O236" s="105" t="str">
        <f t="shared" si="18"/>
        <v/>
      </c>
      <c r="P236" s="105" t="str">
        <f t="shared" si="19"/>
        <v/>
      </c>
      <c r="Q236" s="105" t="str">
        <f>IF(P236="", "", IFERROR(VLOOKUP(P236,Arrtyper!A:B,2,FALSE), ""))</f>
        <v/>
      </c>
      <c r="R236" s="61"/>
      <c r="S236" s="105" t="str">
        <f>IF(R236="", "", IFERROR(VLOOKUP(R236,Verksamhetsform!A:B,2,FALSE), ""))</f>
        <v/>
      </c>
      <c r="T236" s="61"/>
      <c r="U236" s="61"/>
      <c r="V236" s="105" t="str">
        <f>IF(U236="", "", IFERROR(VLOOKUP(U236,KommunDB!A:B,2,FALSE), ""))</f>
        <v/>
      </c>
      <c r="W236" s="106">
        <f t="shared" si="15"/>
        <v>0</v>
      </c>
      <c r="X236" s="106">
        <f t="shared" si="16"/>
        <v>0</v>
      </c>
      <c r="Y236" s="107" t="str">
        <f t="shared" si="17"/>
        <v/>
      </c>
      <c r="Z236" s="108">
        <f>IF(S236=2,0,IF(ISBLANK(J236),0,VLOOKUP(Y236,DeltagarRapport!A:J,7,FALSE)*100))</f>
        <v>0</v>
      </c>
      <c r="AA236" s="108">
        <f>IF(S236=2,0,IF(ISBLANK(J236),0,VLOOKUP(Y236,DeltagarRapport!A:J,9,FALSE)*100))</f>
        <v>0</v>
      </c>
      <c r="AB236" s="109" t="str" cm="1">
        <f t="array" ref="AB236">IF(S236=1,INDEX(Verksamhetsform!$A$9:$A$10,MIN(ROW(AB236)-ROW($AB$2)+1,2)),"")</f>
        <v/>
      </c>
    </row>
    <row r="237" spans="1:28" x14ac:dyDescent="0.35">
      <c r="A237" s="105">
        <v>236</v>
      </c>
      <c r="B237" s="77"/>
      <c r="C237" s="105" t="str">
        <f>IF(B237&lt;&gt;"", INDEX(DeltagarRapport!$D$2:$D$9, MATCH(B237, DeltagarRapport!$E$2:$E$9, 0)), "")</f>
        <v/>
      </c>
      <c r="D237" s="64"/>
      <c r="E237" s="59"/>
      <c r="F237" s="59"/>
      <c r="G237" s="59"/>
      <c r="H237" s="60"/>
      <c r="I237" s="86"/>
      <c r="J237" s="86"/>
      <c r="K237" s="86"/>
      <c r="L237" s="78"/>
      <c r="M237" s="61"/>
      <c r="N237" s="66"/>
      <c r="O237" s="105" t="str">
        <f t="shared" si="18"/>
        <v/>
      </c>
      <c r="P237" s="105" t="str">
        <f t="shared" si="19"/>
        <v/>
      </c>
      <c r="Q237" s="105" t="str">
        <f>IF(P237="", "", IFERROR(VLOOKUP(P237,Arrtyper!A:B,2,FALSE), ""))</f>
        <v/>
      </c>
      <c r="R237" s="61"/>
      <c r="S237" s="105" t="str">
        <f>IF(R237="", "", IFERROR(VLOOKUP(R237,Verksamhetsform!A:B,2,FALSE), ""))</f>
        <v/>
      </c>
      <c r="T237" s="61"/>
      <c r="U237" s="61"/>
      <c r="V237" s="105" t="str">
        <f>IF(U237="", "", IFERROR(VLOOKUP(U237,KommunDB!A:B,2,FALSE), ""))</f>
        <v/>
      </c>
      <c r="W237" s="106">
        <f t="shared" si="15"/>
        <v>0</v>
      </c>
      <c r="X237" s="106">
        <f t="shared" si="16"/>
        <v>0</v>
      </c>
      <c r="Y237" s="107" t="str">
        <f t="shared" si="17"/>
        <v/>
      </c>
      <c r="Z237" s="108">
        <f>IF(S237=2,0,IF(ISBLANK(J237),0,VLOOKUP(Y237,DeltagarRapport!A:J,7,FALSE)*100))</f>
        <v>0</v>
      </c>
      <c r="AA237" s="108">
        <f>IF(S237=2,0,IF(ISBLANK(J237),0,VLOOKUP(Y237,DeltagarRapport!A:J,9,FALSE)*100))</f>
        <v>0</v>
      </c>
      <c r="AB237" s="109" t="str" cm="1">
        <f t="array" ref="AB237">IF(S237=1,INDEX(Verksamhetsform!$A$9:$A$10,MIN(ROW(AB237)-ROW($AB$2)+1,2)),"")</f>
        <v/>
      </c>
    </row>
    <row r="238" spans="1:28" x14ac:dyDescent="0.35">
      <c r="A238" s="105">
        <v>237</v>
      </c>
      <c r="B238" s="77"/>
      <c r="C238" s="105" t="str">
        <f>IF(B238&lt;&gt;"", INDEX(DeltagarRapport!$D$2:$D$9, MATCH(B238, DeltagarRapport!$E$2:$E$9, 0)), "")</f>
        <v/>
      </c>
      <c r="D238" s="64"/>
      <c r="E238" s="59"/>
      <c r="F238" s="59"/>
      <c r="G238" s="59"/>
      <c r="H238" s="60"/>
      <c r="I238" s="86"/>
      <c r="J238" s="86"/>
      <c r="K238" s="86"/>
      <c r="L238" s="78"/>
      <c r="M238" s="61"/>
      <c r="N238" s="66"/>
      <c r="O238" s="105" t="str">
        <f t="shared" si="18"/>
        <v/>
      </c>
      <c r="P238" s="105" t="str">
        <f t="shared" si="19"/>
        <v/>
      </c>
      <c r="Q238" s="105" t="str">
        <f>IF(P238="", "", IFERROR(VLOOKUP(P238,Arrtyper!A:B,2,FALSE), ""))</f>
        <v/>
      </c>
      <c r="R238" s="61"/>
      <c r="S238" s="105" t="str">
        <f>IF(R238="", "", IFERROR(VLOOKUP(R238,Verksamhetsform!A:B,2,FALSE), ""))</f>
        <v/>
      </c>
      <c r="T238" s="61"/>
      <c r="U238" s="61"/>
      <c r="V238" s="105" t="str">
        <f>IF(U238="", "", IFERROR(VLOOKUP(U238,KommunDB!A:B,2,FALSE), ""))</f>
        <v/>
      </c>
      <c r="W238" s="106">
        <f t="shared" si="15"/>
        <v>0</v>
      </c>
      <c r="X238" s="106">
        <f t="shared" si="16"/>
        <v>0</v>
      </c>
      <c r="Y238" s="107" t="str">
        <f t="shared" si="17"/>
        <v/>
      </c>
      <c r="Z238" s="108">
        <f>IF(S238=2,0,IF(ISBLANK(J238),0,VLOOKUP(Y238,DeltagarRapport!A:J,7,FALSE)*100))</f>
        <v>0</v>
      </c>
      <c r="AA238" s="108">
        <f>IF(S238=2,0,IF(ISBLANK(J238),0,VLOOKUP(Y238,DeltagarRapport!A:J,9,FALSE)*100))</f>
        <v>0</v>
      </c>
      <c r="AB238" s="109" t="str" cm="1">
        <f t="array" ref="AB238">IF(S238=1,INDEX(Verksamhetsform!$A$9:$A$10,MIN(ROW(AB238)-ROW($AB$2)+1,2)),"")</f>
        <v/>
      </c>
    </row>
    <row r="239" spans="1:28" x14ac:dyDescent="0.35">
      <c r="A239" s="105">
        <v>238</v>
      </c>
      <c r="B239" s="77"/>
      <c r="C239" s="105" t="str">
        <f>IF(B239&lt;&gt;"", INDEX(DeltagarRapport!$D$2:$D$9, MATCH(B239, DeltagarRapport!$E$2:$E$9, 0)), "")</f>
        <v/>
      </c>
      <c r="D239" s="64"/>
      <c r="E239" s="59"/>
      <c r="F239" s="59"/>
      <c r="G239" s="59"/>
      <c r="H239" s="60"/>
      <c r="I239" s="86"/>
      <c r="J239" s="86"/>
      <c r="K239" s="86"/>
      <c r="L239" s="78"/>
      <c r="M239" s="61"/>
      <c r="N239" s="66"/>
      <c r="O239" s="105" t="str">
        <f t="shared" si="18"/>
        <v/>
      </c>
      <c r="P239" s="105" t="str">
        <f t="shared" si="19"/>
        <v/>
      </c>
      <c r="Q239" s="105" t="str">
        <f>IF(P239="", "", IFERROR(VLOOKUP(P239,Arrtyper!A:B,2,FALSE), ""))</f>
        <v/>
      </c>
      <c r="R239" s="61"/>
      <c r="S239" s="105" t="str">
        <f>IF(R239="", "", IFERROR(VLOOKUP(R239,Verksamhetsform!A:B,2,FALSE), ""))</f>
        <v/>
      </c>
      <c r="T239" s="61"/>
      <c r="U239" s="61"/>
      <c r="V239" s="105" t="str">
        <f>IF(U239="", "", IFERROR(VLOOKUP(U239,KommunDB!A:B,2,FALSE), ""))</f>
        <v/>
      </c>
      <c r="W239" s="106">
        <f t="shared" si="15"/>
        <v>0</v>
      </c>
      <c r="X239" s="106">
        <f t="shared" si="16"/>
        <v>0</v>
      </c>
      <c r="Y239" s="107" t="str">
        <f t="shared" si="17"/>
        <v/>
      </c>
      <c r="Z239" s="108">
        <f>IF(S239=2,0,IF(ISBLANK(J239),0,VLOOKUP(Y239,DeltagarRapport!A:J,7,FALSE)*100))</f>
        <v>0</v>
      </c>
      <c r="AA239" s="108">
        <f>IF(S239=2,0,IF(ISBLANK(J239),0,VLOOKUP(Y239,DeltagarRapport!A:J,9,FALSE)*100))</f>
        <v>0</v>
      </c>
      <c r="AB239" s="109" t="str" cm="1">
        <f t="array" ref="AB239">IF(S239=1,INDEX(Verksamhetsform!$A$9:$A$10,MIN(ROW(AB239)-ROW($AB$2)+1,2)),"")</f>
        <v/>
      </c>
    </row>
    <row r="240" spans="1:28" x14ac:dyDescent="0.35">
      <c r="A240" s="105">
        <v>239</v>
      </c>
      <c r="B240" s="77"/>
      <c r="C240" s="105" t="str">
        <f>IF(B240&lt;&gt;"", INDEX(DeltagarRapport!$D$2:$D$9, MATCH(B240, DeltagarRapport!$E$2:$E$9, 0)), "")</f>
        <v/>
      </c>
      <c r="D240" s="64"/>
      <c r="E240" s="59"/>
      <c r="F240" s="59"/>
      <c r="G240" s="59"/>
      <c r="H240" s="60"/>
      <c r="I240" s="86"/>
      <c r="J240" s="86"/>
      <c r="K240" s="86"/>
      <c r="L240" s="78"/>
      <c r="M240" s="61"/>
      <c r="N240" s="66"/>
      <c r="O240" s="105" t="str">
        <f t="shared" si="18"/>
        <v/>
      </c>
      <c r="P240" s="105" t="str">
        <f t="shared" si="19"/>
        <v/>
      </c>
      <c r="Q240" s="105" t="str">
        <f>IF(P240="", "", IFERROR(VLOOKUP(P240,Arrtyper!A:B,2,FALSE), ""))</f>
        <v/>
      </c>
      <c r="R240" s="61"/>
      <c r="S240" s="105" t="str">
        <f>IF(R240="", "", IFERROR(VLOOKUP(R240,Verksamhetsform!A:B,2,FALSE), ""))</f>
        <v/>
      </c>
      <c r="T240" s="61"/>
      <c r="U240" s="61"/>
      <c r="V240" s="105" t="str">
        <f>IF(U240="", "", IFERROR(VLOOKUP(U240,KommunDB!A:B,2,FALSE), ""))</f>
        <v/>
      </c>
      <c r="W240" s="106">
        <f t="shared" si="15"/>
        <v>0</v>
      </c>
      <c r="X240" s="106">
        <f t="shared" si="16"/>
        <v>0</v>
      </c>
      <c r="Y240" s="107" t="str">
        <f t="shared" si="17"/>
        <v/>
      </c>
      <c r="Z240" s="108">
        <f>IF(S240=2,0,IF(ISBLANK(J240),0,VLOOKUP(Y240,DeltagarRapport!A:J,7,FALSE)*100))</f>
        <v>0</v>
      </c>
      <c r="AA240" s="108">
        <f>IF(S240=2,0,IF(ISBLANK(J240),0,VLOOKUP(Y240,DeltagarRapport!A:J,9,FALSE)*100))</f>
        <v>0</v>
      </c>
      <c r="AB240" s="109" t="str" cm="1">
        <f t="array" ref="AB240">IF(S240=1,INDEX(Verksamhetsform!$A$9:$A$10,MIN(ROW(AB240)-ROW($AB$2)+1,2)),"")</f>
        <v/>
      </c>
    </row>
    <row r="241" spans="1:28" x14ac:dyDescent="0.35">
      <c r="A241" s="105">
        <v>240</v>
      </c>
      <c r="B241" s="77"/>
      <c r="C241" s="105" t="str">
        <f>IF(B241&lt;&gt;"", INDEX(DeltagarRapport!$D$2:$D$9, MATCH(B241, DeltagarRapport!$E$2:$E$9, 0)), "")</f>
        <v/>
      </c>
      <c r="D241" s="64"/>
      <c r="E241" s="59"/>
      <c r="F241" s="59"/>
      <c r="G241" s="59"/>
      <c r="H241" s="60"/>
      <c r="I241" s="86"/>
      <c r="J241" s="86"/>
      <c r="K241" s="86"/>
      <c r="L241" s="78"/>
      <c r="M241" s="61"/>
      <c r="N241" s="66"/>
      <c r="O241" s="105" t="str">
        <f t="shared" si="18"/>
        <v/>
      </c>
      <c r="P241" s="105" t="str">
        <f t="shared" si="19"/>
        <v/>
      </c>
      <c r="Q241" s="105" t="str">
        <f>IF(P241="", "", IFERROR(VLOOKUP(P241,Arrtyper!A:B,2,FALSE), ""))</f>
        <v/>
      </c>
      <c r="R241" s="61"/>
      <c r="S241" s="105" t="str">
        <f>IF(R241="", "", IFERROR(VLOOKUP(R241,Verksamhetsform!A:B,2,FALSE), ""))</f>
        <v/>
      </c>
      <c r="T241" s="61"/>
      <c r="U241" s="61"/>
      <c r="V241" s="105" t="str">
        <f>IF(U241="", "", IFERROR(VLOOKUP(U241,KommunDB!A:B,2,FALSE), ""))</f>
        <v/>
      </c>
      <c r="W241" s="106">
        <f t="shared" si="15"/>
        <v>0</v>
      </c>
      <c r="X241" s="106">
        <f t="shared" si="16"/>
        <v>0</v>
      </c>
      <c r="Y241" s="107" t="str">
        <f t="shared" si="17"/>
        <v/>
      </c>
      <c r="Z241" s="108">
        <f>IF(S241=2,0,IF(ISBLANK(J241),0,VLOOKUP(Y241,DeltagarRapport!A:J,7,FALSE)*100))</f>
        <v>0</v>
      </c>
      <c r="AA241" s="108">
        <f>IF(S241=2,0,IF(ISBLANK(J241),0,VLOOKUP(Y241,DeltagarRapport!A:J,9,FALSE)*100))</f>
        <v>0</v>
      </c>
      <c r="AB241" s="109" t="str" cm="1">
        <f t="array" ref="AB241">IF(S241=1,INDEX(Verksamhetsform!$A$9:$A$10,MIN(ROW(AB241)-ROW($AB$2)+1,2)),"")</f>
        <v/>
      </c>
    </row>
    <row r="242" spans="1:28" x14ac:dyDescent="0.35">
      <c r="A242" s="105">
        <v>241</v>
      </c>
      <c r="B242" s="77"/>
      <c r="C242" s="105" t="str">
        <f>IF(B242&lt;&gt;"", INDEX(DeltagarRapport!$D$2:$D$9, MATCH(B242, DeltagarRapport!$E$2:$E$9, 0)), "")</f>
        <v/>
      </c>
      <c r="D242" s="64"/>
      <c r="E242" s="59"/>
      <c r="F242" s="59"/>
      <c r="G242" s="59"/>
      <c r="H242" s="60"/>
      <c r="I242" s="86"/>
      <c r="J242" s="86"/>
      <c r="K242" s="86"/>
      <c r="L242" s="78"/>
      <c r="M242" s="61"/>
      <c r="N242" s="66"/>
      <c r="O242" s="105" t="str">
        <f t="shared" si="18"/>
        <v/>
      </c>
      <c r="P242" s="105" t="str">
        <f t="shared" si="19"/>
        <v/>
      </c>
      <c r="Q242" s="105" t="str">
        <f>IF(P242="", "", IFERROR(VLOOKUP(P242,Arrtyper!A:B,2,FALSE), ""))</f>
        <v/>
      </c>
      <c r="R242" s="61"/>
      <c r="S242" s="105" t="str">
        <f>IF(R242="", "", IFERROR(VLOOKUP(R242,Verksamhetsform!A:B,2,FALSE), ""))</f>
        <v/>
      </c>
      <c r="T242" s="61"/>
      <c r="U242" s="61"/>
      <c r="V242" s="105" t="str">
        <f>IF(U242="", "", IFERROR(VLOOKUP(U242,KommunDB!A:B,2,FALSE), ""))</f>
        <v/>
      </c>
      <c r="W242" s="106">
        <f t="shared" si="15"/>
        <v>0</v>
      </c>
      <c r="X242" s="106">
        <f t="shared" si="16"/>
        <v>0</v>
      </c>
      <c r="Y242" s="107" t="str">
        <f t="shared" si="17"/>
        <v/>
      </c>
      <c r="Z242" s="108">
        <f>IF(S242=2,0,IF(ISBLANK(J242),0,VLOOKUP(Y242,DeltagarRapport!A:J,7,FALSE)*100))</f>
        <v>0</v>
      </c>
      <c r="AA242" s="108">
        <f>IF(S242=2,0,IF(ISBLANK(J242),0,VLOOKUP(Y242,DeltagarRapport!A:J,9,FALSE)*100))</f>
        <v>0</v>
      </c>
      <c r="AB242" s="109" t="str" cm="1">
        <f t="array" ref="AB242">IF(S242=1,INDEX(Verksamhetsform!$A$9:$A$10,MIN(ROW(AB242)-ROW($AB$2)+1,2)),"")</f>
        <v/>
      </c>
    </row>
    <row r="243" spans="1:28" x14ac:dyDescent="0.35">
      <c r="A243" s="105">
        <v>242</v>
      </c>
      <c r="B243" s="77"/>
      <c r="C243" s="105" t="str">
        <f>IF(B243&lt;&gt;"", INDEX(DeltagarRapport!$D$2:$D$9, MATCH(B243, DeltagarRapport!$E$2:$E$9, 0)), "")</f>
        <v/>
      </c>
      <c r="D243" s="64"/>
      <c r="E243" s="59"/>
      <c r="F243" s="59"/>
      <c r="G243" s="59"/>
      <c r="H243" s="60"/>
      <c r="I243" s="86"/>
      <c r="J243" s="86"/>
      <c r="K243" s="86"/>
      <c r="L243" s="78"/>
      <c r="M243" s="61"/>
      <c r="N243" s="66"/>
      <c r="O243" s="105" t="str">
        <f t="shared" si="18"/>
        <v/>
      </c>
      <c r="P243" s="105" t="str">
        <f t="shared" si="19"/>
        <v/>
      </c>
      <c r="Q243" s="105" t="str">
        <f>IF(P243="", "", IFERROR(VLOOKUP(P243,Arrtyper!A:B,2,FALSE), ""))</f>
        <v/>
      </c>
      <c r="R243" s="61"/>
      <c r="S243" s="105" t="str">
        <f>IF(R243="", "", IFERROR(VLOOKUP(R243,Verksamhetsform!A:B,2,FALSE), ""))</f>
        <v/>
      </c>
      <c r="T243" s="61"/>
      <c r="U243" s="61"/>
      <c r="V243" s="105" t="str">
        <f>IF(U243="", "", IFERROR(VLOOKUP(U243,KommunDB!A:B,2,FALSE), ""))</f>
        <v/>
      </c>
      <c r="W243" s="106">
        <f t="shared" si="15"/>
        <v>0</v>
      </c>
      <c r="X243" s="106">
        <f t="shared" si="16"/>
        <v>0</v>
      </c>
      <c r="Y243" s="107" t="str">
        <f t="shared" si="17"/>
        <v/>
      </c>
      <c r="Z243" s="108">
        <f>IF(S243=2,0,IF(ISBLANK(J243),0,VLOOKUP(Y243,DeltagarRapport!A:J,7,FALSE)*100))</f>
        <v>0</v>
      </c>
      <c r="AA243" s="108">
        <f>IF(S243=2,0,IF(ISBLANK(J243),0,VLOOKUP(Y243,DeltagarRapport!A:J,9,FALSE)*100))</f>
        <v>0</v>
      </c>
      <c r="AB243" s="109" t="str" cm="1">
        <f t="array" ref="AB243">IF(S243=1,INDEX(Verksamhetsform!$A$9:$A$10,MIN(ROW(AB243)-ROW($AB$2)+1,2)),"")</f>
        <v/>
      </c>
    </row>
    <row r="244" spans="1:28" x14ac:dyDescent="0.35">
      <c r="A244" s="105">
        <v>243</v>
      </c>
      <c r="B244" s="77"/>
      <c r="C244" s="105" t="str">
        <f>IF(B244&lt;&gt;"", INDEX(DeltagarRapport!$D$2:$D$9, MATCH(B244, DeltagarRapport!$E$2:$E$9, 0)), "")</f>
        <v/>
      </c>
      <c r="D244" s="64"/>
      <c r="E244" s="59"/>
      <c r="F244" s="59"/>
      <c r="G244" s="59"/>
      <c r="H244" s="60"/>
      <c r="I244" s="86"/>
      <c r="J244" s="86"/>
      <c r="K244" s="86"/>
      <c r="L244" s="78"/>
      <c r="M244" s="61"/>
      <c r="N244" s="66"/>
      <c r="O244" s="105" t="str">
        <f t="shared" si="18"/>
        <v/>
      </c>
      <c r="P244" s="105" t="str">
        <f t="shared" si="19"/>
        <v/>
      </c>
      <c r="Q244" s="105" t="str">
        <f>IF(P244="", "", IFERROR(VLOOKUP(P244,Arrtyper!A:B,2,FALSE), ""))</f>
        <v/>
      </c>
      <c r="R244" s="61"/>
      <c r="S244" s="105" t="str">
        <f>IF(R244="", "", IFERROR(VLOOKUP(R244,Verksamhetsform!A:B,2,FALSE), ""))</f>
        <v/>
      </c>
      <c r="T244" s="61"/>
      <c r="U244" s="61"/>
      <c r="V244" s="105" t="str">
        <f>IF(U244="", "", IFERROR(VLOOKUP(U244,KommunDB!A:B,2,FALSE), ""))</f>
        <v/>
      </c>
      <c r="W244" s="106">
        <f t="shared" si="15"/>
        <v>0</v>
      </c>
      <c r="X244" s="106">
        <f t="shared" si="16"/>
        <v>0</v>
      </c>
      <c r="Y244" s="107" t="str">
        <f t="shared" si="17"/>
        <v/>
      </c>
      <c r="Z244" s="108">
        <f>IF(S244=2,0,IF(ISBLANK(J244),0,VLOOKUP(Y244,DeltagarRapport!A:J,7,FALSE)*100))</f>
        <v>0</v>
      </c>
      <c r="AA244" s="108">
        <f>IF(S244=2,0,IF(ISBLANK(J244),0,VLOOKUP(Y244,DeltagarRapport!A:J,9,FALSE)*100))</f>
        <v>0</v>
      </c>
      <c r="AB244" s="109" t="str" cm="1">
        <f t="array" ref="AB244">IF(S244=1,INDEX(Verksamhetsform!$A$9:$A$10,MIN(ROW(AB244)-ROW($AB$2)+1,2)),"")</f>
        <v/>
      </c>
    </row>
    <row r="245" spans="1:28" x14ac:dyDescent="0.35">
      <c r="A245" s="105">
        <v>244</v>
      </c>
      <c r="B245" s="77"/>
      <c r="C245" s="105" t="str">
        <f>IF(B245&lt;&gt;"", INDEX(DeltagarRapport!$D$2:$D$9, MATCH(B245, DeltagarRapport!$E$2:$E$9, 0)), "")</f>
        <v/>
      </c>
      <c r="D245" s="64"/>
      <c r="E245" s="59"/>
      <c r="F245" s="59"/>
      <c r="G245" s="59"/>
      <c r="H245" s="60"/>
      <c r="I245" s="86"/>
      <c r="J245" s="86"/>
      <c r="K245" s="86"/>
      <c r="L245" s="78"/>
      <c r="M245" s="61"/>
      <c r="N245" s="66"/>
      <c r="O245" s="105" t="str">
        <f t="shared" si="18"/>
        <v/>
      </c>
      <c r="P245" s="105" t="str">
        <f t="shared" si="19"/>
        <v/>
      </c>
      <c r="Q245" s="105" t="str">
        <f>IF(P245="", "", IFERROR(VLOOKUP(P245,Arrtyper!A:B,2,FALSE), ""))</f>
        <v/>
      </c>
      <c r="R245" s="61"/>
      <c r="S245" s="105" t="str">
        <f>IF(R245="", "", IFERROR(VLOOKUP(R245,Verksamhetsform!A:B,2,FALSE), ""))</f>
        <v/>
      </c>
      <c r="T245" s="61"/>
      <c r="U245" s="61"/>
      <c r="V245" s="105" t="str">
        <f>IF(U245="", "", IFERROR(VLOOKUP(U245,KommunDB!A:B,2,FALSE), ""))</f>
        <v/>
      </c>
      <c r="W245" s="106">
        <f t="shared" si="15"/>
        <v>0</v>
      </c>
      <c r="X245" s="106">
        <f t="shared" si="16"/>
        <v>0</v>
      </c>
      <c r="Y245" s="107" t="str">
        <f t="shared" si="17"/>
        <v/>
      </c>
      <c r="Z245" s="108">
        <f>IF(S245=2,0,IF(ISBLANK(J245),0,VLOOKUP(Y245,DeltagarRapport!A:J,7,FALSE)*100))</f>
        <v>0</v>
      </c>
      <c r="AA245" s="108">
        <f>IF(S245=2,0,IF(ISBLANK(J245),0,VLOOKUP(Y245,DeltagarRapport!A:J,9,FALSE)*100))</f>
        <v>0</v>
      </c>
      <c r="AB245" s="109" t="str" cm="1">
        <f t="array" ref="AB245">IF(S245=1,INDEX(Verksamhetsform!$A$9:$A$10,MIN(ROW(AB245)-ROW($AB$2)+1,2)),"")</f>
        <v/>
      </c>
    </row>
    <row r="246" spans="1:28" x14ac:dyDescent="0.35">
      <c r="A246" s="105">
        <v>245</v>
      </c>
      <c r="B246" s="77"/>
      <c r="C246" s="105" t="str">
        <f>IF(B246&lt;&gt;"", INDEX(DeltagarRapport!$D$2:$D$9, MATCH(B246, DeltagarRapport!$E$2:$E$9, 0)), "")</f>
        <v/>
      </c>
      <c r="D246" s="64"/>
      <c r="E246" s="59"/>
      <c r="F246" s="59"/>
      <c r="G246" s="59"/>
      <c r="H246" s="60"/>
      <c r="I246" s="86"/>
      <c r="J246" s="86"/>
      <c r="K246" s="86"/>
      <c r="L246" s="78"/>
      <c r="M246" s="61"/>
      <c r="N246" s="66"/>
      <c r="O246" s="105" t="str">
        <f t="shared" si="18"/>
        <v/>
      </c>
      <c r="P246" s="105" t="str">
        <f t="shared" si="19"/>
        <v/>
      </c>
      <c r="Q246" s="105" t="str">
        <f>IF(P246="", "", IFERROR(VLOOKUP(P246,Arrtyper!A:B,2,FALSE), ""))</f>
        <v/>
      </c>
      <c r="R246" s="61"/>
      <c r="S246" s="105" t="str">
        <f>IF(R246="", "", IFERROR(VLOOKUP(R246,Verksamhetsform!A:B,2,FALSE), ""))</f>
        <v/>
      </c>
      <c r="T246" s="61"/>
      <c r="U246" s="61"/>
      <c r="V246" s="105" t="str">
        <f>IF(U246="", "", IFERROR(VLOOKUP(U246,KommunDB!A:B,2,FALSE), ""))</f>
        <v/>
      </c>
      <c r="W246" s="106">
        <f t="shared" si="15"/>
        <v>0</v>
      </c>
      <c r="X246" s="106">
        <f t="shared" si="16"/>
        <v>0</v>
      </c>
      <c r="Y246" s="107" t="str">
        <f t="shared" si="17"/>
        <v/>
      </c>
      <c r="Z246" s="108">
        <f>IF(S246=2,0,IF(ISBLANK(J246),0,VLOOKUP(Y246,DeltagarRapport!A:J,7,FALSE)*100))</f>
        <v>0</v>
      </c>
      <c r="AA246" s="108">
        <f>IF(S246=2,0,IF(ISBLANK(J246),0,VLOOKUP(Y246,DeltagarRapport!A:J,9,FALSE)*100))</f>
        <v>0</v>
      </c>
      <c r="AB246" s="109" t="str" cm="1">
        <f t="array" ref="AB246">IF(S246=1,INDEX(Verksamhetsform!$A$9:$A$10,MIN(ROW(AB246)-ROW($AB$2)+1,2)),"")</f>
        <v/>
      </c>
    </row>
    <row r="247" spans="1:28" x14ac:dyDescent="0.35">
      <c r="A247" s="105">
        <v>246</v>
      </c>
      <c r="B247" s="77"/>
      <c r="C247" s="105" t="str">
        <f>IF(B247&lt;&gt;"", INDEX(DeltagarRapport!$D$2:$D$9, MATCH(B247, DeltagarRapport!$E$2:$E$9, 0)), "")</f>
        <v/>
      </c>
      <c r="D247" s="64"/>
      <c r="E247" s="59"/>
      <c r="F247" s="59"/>
      <c r="G247" s="59"/>
      <c r="H247" s="60"/>
      <c r="I247" s="86"/>
      <c r="J247" s="86"/>
      <c r="K247" s="86"/>
      <c r="L247" s="78"/>
      <c r="M247" s="61"/>
      <c r="N247" s="66"/>
      <c r="O247" s="105" t="str">
        <f t="shared" si="18"/>
        <v/>
      </c>
      <c r="P247" s="105" t="str">
        <f t="shared" si="19"/>
        <v/>
      </c>
      <c r="Q247" s="105" t="str">
        <f>IF(P247="", "", IFERROR(VLOOKUP(P247,Arrtyper!A:B,2,FALSE), ""))</f>
        <v/>
      </c>
      <c r="R247" s="61"/>
      <c r="S247" s="105" t="str">
        <f>IF(R247="", "", IFERROR(VLOOKUP(R247,Verksamhetsform!A:B,2,FALSE), ""))</f>
        <v/>
      </c>
      <c r="T247" s="61"/>
      <c r="U247" s="61"/>
      <c r="V247" s="105" t="str">
        <f>IF(U247="", "", IFERROR(VLOOKUP(U247,KommunDB!A:B,2,FALSE), ""))</f>
        <v/>
      </c>
      <c r="W247" s="106">
        <f t="shared" si="15"/>
        <v>0</v>
      </c>
      <c r="X247" s="106">
        <f t="shared" si="16"/>
        <v>0</v>
      </c>
      <c r="Y247" s="107" t="str">
        <f t="shared" si="17"/>
        <v/>
      </c>
      <c r="Z247" s="108">
        <f>IF(S247=2,0,IF(ISBLANK(J247),0,VLOOKUP(Y247,DeltagarRapport!A:J,7,FALSE)*100))</f>
        <v>0</v>
      </c>
      <c r="AA247" s="108">
        <f>IF(S247=2,0,IF(ISBLANK(J247),0,VLOOKUP(Y247,DeltagarRapport!A:J,9,FALSE)*100))</f>
        <v>0</v>
      </c>
      <c r="AB247" s="109" t="str" cm="1">
        <f t="array" ref="AB247">IF(S247=1,INDEX(Verksamhetsform!$A$9:$A$10,MIN(ROW(AB247)-ROW($AB$2)+1,2)),"")</f>
        <v/>
      </c>
    </row>
    <row r="248" spans="1:28" x14ac:dyDescent="0.35">
      <c r="A248" s="105">
        <v>247</v>
      </c>
      <c r="B248" s="77"/>
      <c r="C248" s="105" t="str">
        <f>IF(B248&lt;&gt;"", INDEX(DeltagarRapport!$D$2:$D$9, MATCH(B248, DeltagarRapport!$E$2:$E$9, 0)), "")</f>
        <v/>
      </c>
      <c r="D248" s="64"/>
      <c r="E248" s="59"/>
      <c r="F248" s="59"/>
      <c r="G248" s="59"/>
      <c r="H248" s="60"/>
      <c r="I248" s="86"/>
      <c r="J248" s="86"/>
      <c r="K248" s="86"/>
      <c r="L248" s="78"/>
      <c r="M248" s="61"/>
      <c r="N248" s="66"/>
      <c r="O248" s="105" t="str">
        <f t="shared" si="18"/>
        <v/>
      </c>
      <c r="P248" s="105" t="str">
        <f t="shared" si="19"/>
        <v/>
      </c>
      <c r="Q248" s="105" t="str">
        <f>IF(P248="", "", IFERROR(VLOOKUP(P248,Arrtyper!A:B,2,FALSE), ""))</f>
        <v/>
      </c>
      <c r="R248" s="61"/>
      <c r="S248" s="105" t="str">
        <f>IF(R248="", "", IFERROR(VLOOKUP(R248,Verksamhetsform!A:B,2,FALSE), ""))</f>
        <v/>
      </c>
      <c r="T248" s="61"/>
      <c r="U248" s="61"/>
      <c r="V248" s="105" t="str">
        <f>IF(U248="", "", IFERROR(VLOOKUP(U248,KommunDB!A:B,2,FALSE), ""))</f>
        <v/>
      </c>
      <c r="W248" s="106">
        <f t="shared" si="15"/>
        <v>0</v>
      </c>
      <c r="X248" s="106">
        <f t="shared" si="16"/>
        <v>0</v>
      </c>
      <c r="Y248" s="107" t="str">
        <f t="shared" si="17"/>
        <v/>
      </c>
      <c r="Z248" s="108">
        <f>IF(S248=2,0,IF(ISBLANK(J248),0,VLOOKUP(Y248,DeltagarRapport!A:J,7,FALSE)*100))</f>
        <v>0</v>
      </c>
      <c r="AA248" s="108">
        <f>IF(S248=2,0,IF(ISBLANK(J248),0,VLOOKUP(Y248,DeltagarRapport!A:J,9,FALSE)*100))</f>
        <v>0</v>
      </c>
      <c r="AB248" s="109" t="str" cm="1">
        <f t="array" ref="AB248">IF(S248=1,INDEX(Verksamhetsform!$A$9:$A$10,MIN(ROW(AB248)-ROW($AB$2)+1,2)),"")</f>
        <v/>
      </c>
    </row>
    <row r="249" spans="1:28" x14ac:dyDescent="0.35">
      <c r="A249" s="105">
        <v>248</v>
      </c>
      <c r="B249" s="77"/>
      <c r="C249" s="105" t="str">
        <f>IF(B249&lt;&gt;"", INDEX(DeltagarRapport!$D$2:$D$9, MATCH(B249, DeltagarRapport!$E$2:$E$9, 0)), "")</f>
        <v/>
      </c>
      <c r="D249" s="64"/>
      <c r="E249" s="59"/>
      <c r="F249" s="59"/>
      <c r="G249" s="59"/>
      <c r="H249" s="60"/>
      <c r="I249" s="86"/>
      <c r="J249" s="86"/>
      <c r="K249" s="86"/>
      <c r="L249" s="78"/>
      <c r="M249" s="61"/>
      <c r="N249" s="66"/>
      <c r="O249" s="105" t="str">
        <f t="shared" si="18"/>
        <v/>
      </c>
      <c r="P249" s="105" t="str">
        <f t="shared" si="19"/>
        <v/>
      </c>
      <c r="Q249" s="105" t="str">
        <f>IF(P249="", "", IFERROR(VLOOKUP(P249,Arrtyper!A:B,2,FALSE), ""))</f>
        <v/>
      </c>
      <c r="R249" s="61"/>
      <c r="S249" s="105" t="str">
        <f>IF(R249="", "", IFERROR(VLOOKUP(R249,Verksamhetsform!A:B,2,FALSE), ""))</f>
        <v/>
      </c>
      <c r="T249" s="61"/>
      <c r="U249" s="61"/>
      <c r="V249" s="105" t="str">
        <f>IF(U249="", "", IFERROR(VLOOKUP(U249,KommunDB!A:B,2,FALSE), ""))</f>
        <v/>
      </c>
      <c r="W249" s="106">
        <f t="shared" si="15"/>
        <v>0</v>
      </c>
      <c r="X249" s="106">
        <f t="shared" si="16"/>
        <v>0</v>
      </c>
      <c r="Y249" s="107" t="str">
        <f t="shared" si="17"/>
        <v/>
      </c>
      <c r="Z249" s="108">
        <f>IF(S249=2,0,IF(ISBLANK(J249),0,VLOOKUP(Y249,DeltagarRapport!A:J,7,FALSE)*100))</f>
        <v>0</v>
      </c>
      <c r="AA249" s="108">
        <f>IF(S249=2,0,IF(ISBLANK(J249),0,VLOOKUP(Y249,DeltagarRapport!A:J,9,FALSE)*100))</f>
        <v>0</v>
      </c>
      <c r="AB249" s="109" t="str" cm="1">
        <f t="array" ref="AB249">IF(S249=1,INDEX(Verksamhetsform!$A$9:$A$10,MIN(ROW(AB249)-ROW($AB$2)+1,2)),"")</f>
        <v/>
      </c>
    </row>
    <row r="250" spans="1:28" x14ac:dyDescent="0.35">
      <c r="A250" s="105">
        <v>249</v>
      </c>
      <c r="B250" s="77"/>
      <c r="C250" s="105" t="str">
        <f>IF(B250&lt;&gt;"", INDEX(DeltagarRapport!$D$2:$D$9, MATCH(B250, DeltagarRapport!$E$2:$E$9, 0)), "")</f>
        <v/>
      </c>
      <c r="D250" s="64"/>
      <c r="E250" s="59"/>
      <c r="F250" s="59"/>
      <c r="G250" s="59"/>
      <c r="H250" s="60"/>
      <c r="I250" s="86"/>
      <c r="J250" s="86"/>
      <c r="K250" s="86"/>
      <c r="L250" s="78"/>
      <c r="M250" s="61"/>
      <c r="N250" s="66"/>
      <c r="O250" s="105" t="str">
        <f t="shared" si="18"/>
        <v/>
      </c>
      <c r="P250" s="105" t="str">
        <f t="shared" si="19"/>
        <v/>
      </c>
      <c r="Q250" s="105" t="str">
        <f>IF(P250="", "", IFERROR(VLOOKUP(P250,Arrtyper!A:B,2,FALSE), ""))</f>
        <v/>
      </c>
      <c r="R250" s="61"/>
      <c r="S250" s="105" t="str">
        <f>IF(R250="", "", IFERROR(VLOOKUP(R250,Verksamhetsform!A:B,2,FALSE), ""))</f>
        <v/>
      </c>
      <c r="T250" s="61"/>
      <c r="U250" s="61"/>
      <c r="V250" s="105" t="str">
        <f>IF(U250="", "", IFERROR(VLOOKUP(U250,KommunDB!A:B,2,FALSE), ""))</f>
        <v/>
      </c>
      <c r="W250" s="106">
        <f t="shared" si="15"/>
        <v>0</v>
      </c>
      <c r="X250" s="106">
        <f t="shared" si="16"/>
        <v>0</v>
      </c>
      <c r="Y250" s="107" t="str">
        <f t="shared" si="17"/>
        <v/>
      </c>
      <c r="Z250" s="108">
        <f>IF(S250=2,0,IF(ISBLANK(J250),0,VLOOKUP(Y250,DeltagarRapport!A:J,7,FALSE)*100))</f>
        <v>0</v>
      </c>
      <c r="AA250" s="108">
        <f>IF(S250=2,0,IF(ISBLANK(J250),0,VLOOKUP(Y250,DeltagarRapport!A:J,9,FALSE)*100))</f>
        <v>0</v>
      </c>
      <c r="AB250" s="109" t="str" cm="1">
        <f t="array" ref="AB250">IF(S250=1,INDEX(Verksamhetsform!$A$9:$A$10,MIN(ROW(AB250)-ROW($AB$2)+1,2)),"")</f>
        <v/>
      </c>
    </row>
    <row r="251" spans="1:28" x14ac:dyDescent="0.35">
      <c r="A251" s="105">
        <v>250</v>
      </c>
      <c r="B251" s="77"/>
      <c r="C251" s="105" t="str">
        <f>IF(B251&lt;&gt;"", INDEX(DeltagarRapport!$D$2:$D$9, MATCH(B251, DeltagarRapport!$E$2:$E$9, 0)), "")</f>
        <v/>
      </c>
      <c r="D251" s="64"/>
      <c r="E251" s="59"/>
      <c r="F251" s="59"/>
      <c r="G251" s="59"/>
      <c r="H251" s="60"/>
      <c r="I251" s="86"/>
      <c r="J251" s="86"/>
      <c r="K251" s="86"/>
      <c r="L251" s="78"/>
      <c r="M251" s="61"/>
      <c r="N251" s="66"/>
      <c r="O251" s="105" t="str">
        <f t="shared" si="18"/>
        <v/>
      </c>
      <c r="P251" s="105" t="str">
        <f t="shared" si="19"/>
        <v/>
      </c>
      <c r="Q251" s="105" t="str">
        <f>IF(P251="", "", IFERROR(VLOOKUP(P251,Arrtyper!A:B,2,FALSE), ""))</f>
        <v/>
      </c>
      <c r="R251" s="61"/>
      <c r="S251" s="105" t="str">
        <f>IF(R251="", "", IFERROR(VLOOKUP(R251,Verksamhetsform!A:B,2,FALSE), ""))</f>
        <v/>
      </c>
      <c r="T251" s="61"/>
      <c r="U251" s="61"/>
      <c r="V251" s="105" t="str">
        <f>IF(U251="", "", IFERROR(VLOOKUP(U251,KommunDB!A:B,2,FALSE), ""))</f>
        <v/>
      </c>
      <c r="W251" s="106">
        <f t="shared" si="15"/>
        <v>0</v>
      </c>
      <c r="X251" s="106">
        <f t="shared" si="16"/>
        <v>0</v>
      </c>
      <c r="Y251" s="107" t="str">
        <f t="shared" si="17"/>
        <v/>
      </c>
      <c r="Z251" s="108">
        <f>IF(S251=2,0,IF(ISBLANK(J251),0,VLOOKUP(Y251,DeltagarRapport!A:J,7,FALSE)*100))</f>
        <v>0</v>
      </c>
      <c r="AA251" s="108">
        <f>IF(S251=2,0,IF(ISBLANK(J251),0,VLOOKUP(Y251,DeltagarRapport!A:J,9,FALSE)*100))</f>
        <v>0</v>
      </c>
      <c r="AB251" s="109" t="str" cm="1">
        <f t="array" ref="AB251">IF(S251=1,INDEX(Verksamhetsform!$A$9:$A$10,MIN(ROW(AB251)-ROW($AB$2)+1,2)),"")</f>
        <v/>
      </c>
    </row>
    <row r="252" spans="1:28" x14ac:dyDescent="0.35">
      <c r="A252" s="105">
        <v>251</v>
      </c>
      <c r="B252" s="77"/>
      <c r="C252" s="105" t="str">
        <f>IF(B252&lt;&gt;"", INDEX(DeltagarRapport!$D$2:$D$9, MATCH(B252, DeltagarRapport!$E$2:$E$9, 0)), "")</f>
        <v/>
      </c>
      <c r="D252" s="64"/>
      <c r="E252" s="59"/>
      <c r="F252" s="59"/>
      <c r="G252" s="59"/>
      <c r="H252" s="60"/>
      <c r="I252" s="86"/>
      <c r="J252" s="86"/>
      <c r="K252" s="86"/>
      <c r="L252" s="78"/>
      <c r="M252" s="61"/>
      <c r="N252" s="66"/>
      <c r="O252" s="105" t="str">
        <f t="shared" si="18"/>
        <v/>
      </c>
      <c r="P252" s="105" t="str">
        <f t="shared" si="19"/>
        <v/>
      </c>
      <c r="Q252" s="105" t="str">
        <f>IF(P252="", "", IFERROR(VLOOKUP(P252,Arrtyper!A:B,2,FALSE), ""))</f>
        <v/>
      </c>
      <c r="R252" s="61"/>
      <c r="S252" s="105" t="str">
        <f>IF(R252="", "", IFERROR(VLOOKUP(R252,Verksamhetsform!A:B,2,FALSE), ""))</f>
        <v/>
      </c>
      <c r="T252" s="61"/>
      <c r="U252" s="61"/>
      <c r="V252" s="105" t="str">
        <f>IF(U252="", "", IFERROR(VLOOKUP(U252,KommunDB!A:B,2,FALSE), ""))</f>
        <v/>
      </c>
      <c r="W252" s="106">
        <f t="shared" si="15"/>
        <v>0</v>
      </c>
      <c r="X252" s="106">
        <f t="shared" si="16"/>
        <v>0</v>
      </c>
      <c r="Y252" s="107" t="str">
        <f t="shared" si="17"/>
        <v/>
      </c>
      <c r="Z252" s="108">
        <f>IF(S252=2,0,IF(ISBLANK(J252),0,VLOOKUP(Y252,DeltagarRapport!A:J,7,FALSE)*100))</f>
        <v>0</v>
      </c>
      <c r="AA252" s="108">
        <f>IF(S252=2,0,IF(ISBLANK(J252),0,VLOOKUP(Y252,DeltagarRapport!A:J,9,FALSE)*100))</f>
        <v>0</v>
      </c>
      <c r="AB252" s="109" t="str" cm="1">
        <f t="array" ref="AB252">IF(S252=1,INDEX(Verksamhetsform!$A$9:$A$10,MIN(ROW(AB252)-ROW($AB$2)+1,2)),"")</f>
        <v/>
      </c>
    </row>
    <row r="253" spans="1:28" x14ac:dyDescent="0.35">
      <c r="A253" s="105">
        <v>252</v>
      </c>
      <c r="B253" s="77"/>
      <c r="C253" s="105" t="str">
        <f>IF(B253&lt;&gt;"", INDEX(DeltagarRapport!$D$2:$D$9, MATCH(B253, DeltagarRapport!$E$2:$E$9, 0)), "")</f>
        <v/>
      </c>
      <c r="D253" s="64"/>
      <c r="E253" s="59"/>
      <c r="F253" s="59"/>
      <c r="G253" s="59"/>
      <c r="H253" s="60"/>
      <c r="I253" s="86"/>
      <c r="J253" s="86"/>
      <c r="K253" s="86"/>
      <c r="L253" s="78"/>
      <c r="M253" s="61"/>
      <c r="N253" s="66"/>
      <c r="O253" s="105" t="str">
        <f t="shared" si="18"/>
        <v/>
      </c>
      <c r="P253" s="105" t="str">
        <f t="shared" si="19"/>
        <v/>
      </c>
      <c r="Q253" s="105" t="str">
        <f>IF(P253="", "", IFERROR(VLOOKUP(P253,Arrtyper!A:B,2,FALSE), ""))</f>
        <v/>
      </c>
      <c r="R253" s="61"/>
      <c r="S253" s="105" t="str">
        <f>IF(R253="", "", IFERROR(VLOOKUP(R253,Verksamhetsform!A:B,2,FALSE), ""))</f>
        <v/>
      </c>
      <c r="T253" s="61"/>
      <c r="U253" s="61"/>
      <c r="V253" s="105" t="str">
        <f>IF(U253="", "", IFERROR(VLOOKUP(U253,KommunDB!A:B,2,FALSE), ""))</f>
        <v/>
      </c>
      <c r="W253" s="106">
        <f t="shared" si="15"/>
        <v>0</v>
      </c>
      <c r="X253" s="106">
        <f t="shared" si="16"/>
        <v>0</v>
      </c>
      <c r="Y253" s="107" t="str">
        <f t="shared" si="17"/>
        <v/>
      </c>
      <c r="Z253" s="108">
        <f>IF(S253=2,0,IF(ISBLANK(J253),0,VLOOKUP(Y253,DeltagarRapport!A:J,7,FALSE)*100))</f>
        <v>0</v>
      </c>
      <c r="AA253" s="108">
        <f>IF(S253=2,0,IF(ISBLANK(J253),0,VLOOKUP(Y253,DeltagarRapport!A:J,9,FALSE)*100))</f>
        <v>0</v>
      </c>
      <c r="AB253" s="109" t="str" cm="1">
        <f t="array" ref="AB253">IF(S253=1,INDEX(Verksamhetsform!$A$9:$A$10,MIN(ROW(AB253)-ROW($AB$2)+1,2)),"")</f>
        <v/>
      </c>
    </row>
    <row r="254" spans="1:28" x14ac:dyDescent="0.35">
      <c r="A254" s="105">
        <v>253</v>
      </c>
      <c r="B254" s="77"/>
      <c r="C254" s="105" t="str">
        <f>IF(B254&lt;&gt;"", INDEX(DeltagarRapport!$D$2:$D$9, MATCH(B254, DeltagarRapport!$E$2:$E$9, 0)), "")</f>
        <v/>
      </c>
      <c r="D254" s="64"/>
      <c r="E254" s="59"/>
      <c r="F254" s="59"/>
      <c r="G254" s="59"/>
      <c r="H254" s="60"/>
      <c r="I254" s="86"/>
      <c r="J254" s="86"/>
      <c r="K254" s="86"/>
      <c r="L254" s="78"/>
      <c r="M254" s="61"/>
      <c r="N254" s="66"/>
      <c r="O254" s="105" t="str">
        <f t="shared" si="18"/>
        <v/>
      </c>
      <c r="P254" s="105" t="str">
        <f t="shared" si="19"/>
        <v/>
      </c>
      <c r="Q254" s="105" t="str">
        <f>IF(P254="", "", IFERROR(VLOOKUP(P254,Arrtyper!A:B,2,FALSE), ""))</f>
        <v/>
      </c>
      <c r="R254" s="61"/>
      <c r="S254" s="105" t="str">
        <f>IF(R254="", "", IFERROR(VLOOKUP(R254,Verksamhetsform!A:B,2,FALSE), ""))</f>
        <v/>
      </c>
      <c r="T254" s="61"/>
      <c r="U254" s="61"/>
      <c r="V254" s="105" t="str">
        <f>IF(U254="", "", IFERROR(VLOOKUP(U254,KommunDB!A:B,2,FALSE), ""))</f>
        <v/>
      </c>
      <c r="W254" s="106">
        <f t="shared" si="15"/>
        <v>0</v>
      </c>
      <c r="X254" s="106">
        <f t="shared" si="16"/>
        <v>0</v>
      </c>
      <c r="Y254" s="107" t="str">
        <f t="shared" si="17"/>
        <v/>
      </c>
      <c r="Z254" s="108">
        <f>IF(S254=2,0,IF(ISBLANK(J254),0,VLOOKUP(Y254,DeltagarRapport!A:J,7,FALSE)*100))</f>
        <v>0</v>
      </c>
      <c r="AA254" s="108">
        <f>IF(S254=2,0,IF(ISBLANK(J254),0,VLOOKUP(Y254,DeltagarRapport!A:J,9,FALSE)*100))</f>
        <v>0</v>
      </c>
      <c r="AB254" s="109" t="str" cm="1">
        <f t="array" ref="AB254">IF(S254=1,INDEX(Verksamhetsform!$A$9:$A$10,MIN(ROW(AB254)-ROW($AB$2)+1,2)),"")</f>
        <v/>
      </c>
    </row>
    <row r="255" spans="1:28" x14ac:dyDescent="0.35">
      <c r="A255" s="105">
        <v>254</v>
      </c>
      <c r="B255" s="77"/>
      <c r="C255" s="105" t="str">
        <f>IF(B255&lt;&gt;"", INDEX(DeltagarRapport!$D$2:$D$9, MATCH(B255, DeltagarRapport!$E$2:$E$9, 0)), "")</f>
        <v/>
      </c>
      <c r="D255" s="64"/>
      <c r="E255" s="59"/>
      <c r="F255" s="59"/>
      <c r="G255" s="59"/>
      <c r="H255" s="60"/>
      <c r="I255" s="86"/>
      <c r="J255" s="86"/>
      <c r="K255" s="86"/>
      <c r="L255" s="78"/>
      <c r="M255" s="61"/>
      <c r="N255" s="66"/>
      <c r="O255" s="105" t="str">
        <f t="shared" si="18"/>
        <v/>
      </c>
      <c r="P255" s="105" t="str">
        <f t="shared" si="19"/>
        <v/>
      </c>
      <c r="Q255" s="105" t="str">
        <f>IF(P255="", "", IFERROR(VLOOKUP(P255,Arrtyper!A:B,2,FALSE), ""))</f>
        <v/>
      </c>
      <c r="R255" s="61"/>
      <c r="S255" s="105" t="str">
        <f>IF(R255="", "", IFERROR(VLOOKUP(R255,Verksamhetsform!A:B,2,FALSE), ""))</f>
        <v/>
      </c>
      <c r="T255" s="61"/>
      <c r="U255" s="61"/>
      <c r="V255" s="105" t="str">
        <f>IF(U255="", "", IFERROR(VLOOKUP(U255,KommunDB!A:B,2,FALSE), ""))</f>
        <v/>
      </c>
      <c r="W255" s="106">
        <f t="shared" si="15"/>
        <v>0</v>
      </c>
      <c r="X255" s="106">
        <f t="shared" si="16"/>
        <v>0</v>
      </c>
      <c r="Y255" s="107" t="str">
        <f t="shared" si="17"/>
        <v/>
      </c>
      <c r="Z255" s="108">
        <f>IF(S255=2,0,IF(ISBLANK(J255),0,VLOOKUP(Y255,DeltagarRapport!A:J,7,FALSE)*100))</f>
        <v>0</v>
      </c>
      <c r="AA255" s="108">
        <f>IF(S255=2,0,IF(ISBLANK(J255),0,VLOOKUP(Y255,DeltagarRapport!A:J,9,FALSE)*100))</f>
        <v>0</v>
      </c>
      <c r="AB255" s="109" t="str" cm="1">
        <f t="array" ref="AB255">IF(S255=1,INDEX(Verksamhetsform!$A$9:$A$10,MIN(ROW(AB255)-ROW($AB$2)+1,2)),"")</f>
        <v/>
      </c>
    </row>
    <row r="256" spans="1:28" x14ac:dyDescent="0.35">
      <c r="A256" s="105">
        <v>255</v>
      </c>
      <c r="B256" s="77"/>
      <c r="C256" s="105" t="str">
        <f>IF(B256&lt;&gt;"", INDEX(DeltagarRapport!$D$2:$D$9, MATCH(B256, DeltagarRapport!$E$2:$E$9, 0)), "")</f>
        <v/>
      </c>
      <c r="D256" s="64"/>
      <c r="E256" s="59"/>
      <c r="F256" s="59"/>
      <c r="G256" s="59"/>
      <c r="H256" s="60"/>
      <c r="I256" s="86"/>
      <c r="J256" s="86"/>
      <c r="K256" s="86"/>
      <c r="L256" s="78"/>
      <c r="M256" s="61"/>
      <c r="N256" s="66"/>
      <c r="O256" s="105" t="str">
        <f t="shared" si="18"/>
        <v/>
      </c>
      <c r="P256" s="105" t="str">
        <f t="shared" si="19"/>
        <v/>
      </c>
      <c r="Q256" s="105" t="str">
        <f>IF(P256="", "", IFERROR(VLOOKUP(P256,Arrtyper!A:B,2,FALSE), ""))</f>
        <v/>
      </c>
      <c r="R256" s="61"/>
      <c r="S256" s="105" t="str">
        <f>IF(R256="", "", IFERROR(VLOOKUP(R256,Verksamhetsform!A:B,2,FALSE), ""))</f>
        <v/>
      </c>
      <c r="T256" s="61"/>
      <c r="U256" s="61"/>
      <c r="V256" s="105" t="str">
        <f>IF(U256="", "", IFERROR(VLOOKUP(U256,KommunDB!A:B,2,FALSE), ""))</f>
        <v/>
      </c>
      <c r="W256" s="106">
        <f t="shared" si="15"/>
        <v>0</v>
      </c>
      <c r="X256" s="106">
        <f t="shared" si="16"/>
        <v>0</v>
      </c>
      <c r="Y256" s="107" t="str">
        <f t="shared" si="17"/>
        <v/>
      </c>
      <c r="Z256" s="108">
        <f>IF(S256=2,0,IF(ISBLANK(J256),0,VLOOKUP(Y256,DeltagarRapport!A:J,7,FALSE)*100))</f>
        <v>0</v>
      </c>
      <c r="AA256" s="108">
        <f>IF(S256=2,0,IF(ISBLANK(J256),0,VLOOKUP(Y256,DeltagarRapport!A:J,9,FALSE)*100))</f>
        <v>0</v>
      </c>
      <c r="AB256" s="109" t="str" cm="1">
        <f t="array" ref="AB256">IF(S256=1,INDEX(Verksamhetsform!$A$9:$A$10,MIN(ROW(AB256)-ROW($AB$2)+1,2)),"")</f>
        <v/>
      </c>
    </row>
    <row r="257" spans="1:28" x14ac:dyDescent="0.35">
      <c r="A257" s="105">
        <v>256</v>
      </c>
      <c r="B257" s="77"/>
      <c r="C257" s="105" t="str">
        <f>IF(B257&lt;&gt;"", INDEX(DeltagarRapport!$D$2:$D$9, MATCH(B257, DeltagarRapport!$E$2:$E$9, 0)), "")</f>
        <v/>
      </c>
      <c r="D257" s="64"/>
      <c r="E257" s="59"/>
      <c r="F257" s="59"/>
      <c r="G257" s="59"/>
      <c r="H257" s="60"/>
      <c r="I257" s="86"/>
      <c r="J257" s="86"/>
      <c r="K257" s="86"/>
      <c r="L257" s="78"/>
      <c r="M257" s="61"/>
      <c r="N257" s="66"/>
      <c r="O257" s="105" t="str">
        <f t="shared" si="18"/>
        <v/>
      </c>
      <c r="P257" s="105" t="str">
        <f t="shared" si="19"/>
        <v/>
      </c>
      <c r="Q257" s="105" t="str">
        <f>IF(P257="", "", IFERROR(VLOOKUP(P257,Arrtyper!A:B,2,FALSE), ""))</f>
        <v/>
      </c>
      <c r="R257" s="61"/>
      <c r="S257" s="105" t="str">
        <f>IF(R257="", "", IFERROR(VLOOKUP(R257,Verksamhetsform!A:B,2,FALSE), ""))</f>
        <v/>
      </c>
      <c r="T257" s="61"/>
      <c r="U257" s="61"/>
      <c r="V257" s="105" t="str">
        <f>IF(U257="", "", IFERROR(VLOOKUP(U257,KommunDB!A:B,2,FALSE), ""))</f>
        <v/>
      </c>
      <c r="W257" s="106">
        <f t="shared" si="15"/>
        <v>0</v>
      </c>
      <c r="X257" s="106">
        <f t="shared" si="16"/>
        <v>0</v>
      </c>
      <c r="Y257" s="107" t="str">
        <f t="shared" si="17"/>
        <v/>
      </c>
      <c r="Z257" s="108">
        <f>IF(S257=2,0,IF(ISBLANK(J257),0,VLOOKUP(Y257,DeltagarRapport!A:J,7,FALSE)*100))</f>
        <v>0</v>
      </c>
      <c r="AA257" s="108">
        <f>IF(S257=2,0,IF(ISBLANK(J257),0,VLOOKUP(Y257,DeltagarRapport!A:J,9,FALSE)*100))</f>
        <v>0</v>
      </c>
      <c r="AB257" s="109" t="str" cm="1">
        <f t="array" ref="AB257">IF(S257=1,INDEX(Verksamhetsform!$A$9:$A$10,MIN(ROW(AB257)-ROW($AB$2)+1,2)),"")</f>
        <v/>
      </c>
    </row>
    <row r="258" spans="1:28" x14ac:dyDescent="0.35">
      <c r="A258" s="105">
        <v>257</v>
      </c>
      <c r="B258" s="77"/>
      <c r="C258" s="105" t="str">
        <f>IF(B258&lt;&gt;"", INDEX(DeltagarRapport!$D$2:$D$9, MATCH(B258, DeltagarRapport!$E$2:$E$9, 0)), "")</f>
        <v/>
      </c>
      <c r="D258" s="64"/>
      <c r="E258" s="59"/>
      <c r="F258" s="59"/>
      <c r="G258" s="59"/>
      <c r="H258" s="60"/>
      <c r="I258" s="86"/>
      <c r="J258" s="86"/>
      <c r="K258" s="86"/>
      <c r="L258" s="78"/>
      <c r="M258" s="61"/>
      <c r="N258" s="66"/>
      <c r="O258" s="105" t="str">
        <f t="shared" si="18"/>
        <v/>
      </c>
      <c r="P258" s="105" t="str">
        <f t="shared" si="19"/>
        <v/>
      </c>
      <c r="Q258" s="105" t="str">
        <f>IF(P258="", "", IFERROR(VLOOKUP(P258,Arrtyper!A:B,2,FALSE), ""))</f>
        <v/>
      </c>
      <c r="R258" s="61"/>
      <c r="S258" s="105" t="str">
        <f>IF(R258="", "", IFERROR(VLOOKUP(R258,Verksamhetsform!A:B,2,FALSE), ""))</f>
        <v/>
      </c>
      <c r="T258" s="61"/>
      <c r="U258" s="61"/>
      <c r="V258" s="105" t="str">
        <f>IF(U258="", "", IFERROR(VLOOKUP(U258,KommunDB!A:B,2,FALSE), ""))</f>
        <v/>
      </c>
      <c r="W258" s="106">
        <f t="shared" ref="W258:W321" si="20">ROUND(Z258*J258/100,0)</f>
        <v>0</v>
      </c>
      <c r="X258" s="106">
        <f t="shared" ref="X258:X321" si="21">ROUND(J258*AA258/100,0)</f>
        <v>0</v>
      </c>
      <c r="Y258" s="107" t="str">
        <f t="shared" ref="Y258:Y321" si="22">CONCATENATE(M258,Q258,C258,S258)</f>
        <v/>
      </c>
      <c r="Z258" s="108">
        <f>IF(S258=2,0,IF(ISBLANK(J258),0,VLOOKUP(Y258,DeltagarRapport!A:J,7,FALSE)*100))</f>
        <v>0</v>
      </c>
      <c r="AA258" s="108">
        <f>IF(S258=2,0,IF(ISBLANK(J258),0,VLOOKUP(Y258,DeltagarRapport!A:J,9,FALSE)*100))</f>
        <v>0</v>
      </c>
      <c r="AB258" s="109" t="str" cm="1">
        <f t="array" ref="AB258">IF(S258=1,INDEX(Verksamhetsform!$A$9:$A$10,MIN(ROW(AB258)-ROW($AB$2)+1,2)),"")</f>
        <v/>
      </c>
    </row>
    <row r="259" spans="1:28" x14ac:dyDescent="0.35">
      <c r="A259" s="105">
        <v>258</v>
      </c>
      <c r="B259" s="77"/>
      <c r="C259" s="105" t="str">
        <f>IF(B259&lt;&gt;"", INDEX(DeltagarRapport!$D$2:$D$9, MATCH(B259, DeltagarRapport!$E$2:$E$9, 0)), "")</f>
        <v/>
      </c>
      <c r="D259" s="64"/>
      <c r="E259" s="59"/>
      <c r="F259" s="59"/>
      <c r="G259" s="59"/>
      <c r="H259" s="60"/>
      <c r="I259" s="86"/>
      <c r="J259" s="86"/>
      <c r="K259" s="86"/>
      <c r="L259" s="78"/>
      <c r="M259" s="61"/>
      <c r="N259" s="66"/>
      <c r="O259" s="105" t="str">
        <f t="shared" si="18"/>
        <v/>
      </c>
      <c r="P259" s="105" t="str">
        <f t="shared" si="19"/>
        <v/>
      </c>
      <c r="Q259" s="105" t="str">
        <f>IF(P259="", "", IFERROR(VLOOKUP(P259,Arrtyper!A:B,2,FALSE), ""))</f>
        <v/>
      </c>
      <c r="R259" s="61"/>
      <c r="S259" s="105" t="str">
        <f>IF(R259="", "", IFERROR(VLOOKUP(R259,Verksamhetsform!A:B,2,FALSE), ""))</f>
        <v/>
      </c>
      <c r="T259" s="61"/>
      <c r="U259" s="61"/>
      <c r="V259" s="105" t="str">
        <f>IF(U259="", "", IFERROR(VLOOKUP(U259,KommunDB!A:B,2,FALSE), ""))</f>
        <v/>
      </c>
      <c r="W259" s="106">
        <f t="shared" si="20"/>
        <v>0</v>
      </c>
      <c r="X259" s="106">
        <f t="shared" si="21"/>
        <v>0</v>
      </c>
      <c r="Y259" s="107" t="str">
        <f t="shared" si="22"/>
        <v/>
      </c>
      <c r="Z259" s="108">
        <f>IF(S259=2,0,IF(ISBLANK(J259),0,VLOOKUP(Y259,DeltagarRapport!A:J,7,FALSE)*100))</f>
        <v>0</v>
      </c>
      <c r="AA259" s="108">
        <f>IF(S259=2,0,IF(ISBLANK(J259),0,VLOOKUP(Y259,DeltagarRapport!A:J,9,FALSE)*100))</f>
        <v>0</v>
      </c>
      <c r="AB259" s="109" t="str" cm="1">
        <f t="array" ref="AB259">IF(S259=1,INDEX(Verksamhetsform!$A$9:$A$10,MIN(ROW(AB259)-ROW($AB$2)+1,2)),"")</f>
        <v/>
      </c>
    </row>
    <row r="260" spans="1:28" x14ac:dyDescent="0.35">
      <c r="A260" s="105">
        <v>259</v>
      </c>
      <c r="B260" s="77"/>
      <c r="C260" s="105" t="str">
        <f>IF(B260&lt;&gt;"", INDEX(DeltagarRapport!$D$2:$D$9, MATCH(B260, DeltagarRapport!$E$2:$E$9, 0)), "")</f>
        <v/>
      </c>
      <c r="D260" s="64"/>
      <c r="E260" s="59"/>
      <c r="F260" s="59"/>
      <c r="G260" s="59"/>
      <c r="H260" s="60"/>
      <c r="I260" s="86"/>
      <c r="J260" s="86"/>
      <c r="K260" s="86"/>
      <c r="L260" s="78"/>
      <c r="M260" s="61"/>
      <c r="N260" s="66"/>
      <c r="O260" s="105" t="str">
        <f t="shared" ref="O260:O323" si="23">IF(N260&lt;&gt;"","Reducering","")</f>
        <v/>
      </c>
      <c r="P260" s="105" t="str">
        <f t="shared" ref="P260:P323" si="24">IF(N260&lt;&gt;"","Folkbildning","")</f>
        <v/>
      </c>
      <c r="Q260" s="105" t="str">
        <f>IF(P260="", "", IFERROR(VLOOKUP(P260,Arrtyper!A:B,2,FALSE), ""))</f>
        <v/>
      </c>
      <c r="R260" s="61"/>
      <c r="S260" s="105" t="str">
        <f>IF(R260="", "", IFERROR(VLOOKUP(R260,Verksamhetsform!A:B,2,FALSE), ""))</f>
        <v/>
      </c>
      <c r="T260" s="61"/>
      <c r="U260" s="61"/>
      <c r="V260" s="105" t="str">
        <f>IF(U260="", "", IFERROR(VLOOKUP(U260,KommunDB!A:B,2,FALSE), ""))</f>
        <v/>
      </c>
      <c r="W260" s="106">
        <f t="shared" si="20"/>
        <v>0</v>
      </c>
      <c r="X260" s="106">
        <f t="shared" si="21"/>
        <v>0</v>
      </c>
      <c r="Y260" s="107" t="str">
        <f t="shared" si="22"/>
        <v/>
      </c>
      <c r="Z260" s="108">
        <f>IF(S260=2,0,IF(ISBLANK(J260),0,VLOOKUP(Y260,DeltagarRapport!A:J,7,FALSE)*100))</f>
        <v>0</v>
      </c>
      <c r="AA260" s="108">
        <f>IF(S260=2,0,IF(ISBLANK(J260),0,VLOOKUP(Y260,DeltagarRapport!A:J,9,FALSE)*100))</f>
        <v>0</v>
      </c>
      <c r="AB260" s="109" t="str" cm="1">
        <f t="array" ref="AB260">IF(S260=1,INDEX(Verksamhetsform!$A$9:$A$10,MIN(ROW(AB260)-ROW($AB$2)+1,2)),"")</f>
        <v/>
      </c>
    </row>
    <row r="261" spans="1:28" x14ac:dyDescent="0.35">
      <c r="A261" s="105">
        <v>260</v>
      </c>
      <c r="B261" s="77"/>
      <c r="C261" s="105" t="str">
        <f>IF(B261&lt;&gt;"", INDEX(DeltagarRapport!$D$2:$D$9, MATCH(B261, DeltagarRapport!$E$2:$E$9, 0)), "")</f>
        <v/>
      </c>
      <c r="D261" s="64"/>
      <c r="E261" s="59"/>
      <c r="F261" s="59"/>
      <c r="G261" s="59"/>
      <c r="H261" s="60"/>
      <c r="I261" s="86"/>
      <c r="J261" s="86"/>
      <c r="K261" s="86"/>
      <c r="L261" s="78"/>
      <c r="M261" s="61"/>
      <c r="N261" s="66"/>
      <c r="O261" s="105" t="str">
        <f t="shared" si="23"/>
        <v/>
      </c>
      <c r="P261" s="105" t="str">
        <f t="shared" si="24"/>
        <v/>
      </c>
      <c r="Q261" s="105" t="str">
        <f>IF(P261="", "", IFERROR(VLOOKUP(P261,Arrtyper!A:B,2,FALSE), ""))</f>
        <v/>
      </c>
      <c r="R261" s="61"/>
      <c r="S261" s="105" t="str">
        <f>IF(R261="", "", IFERROR(VLOOKUP(R261,Verksamhetsform!A:B,2,FALSE), ""))</f>
        <v/>
      </c>
      <c r="T261" s="61"/>
      <c r="U261" s="61"/>
      <c r="V261" s="105" t="str">
        <f>IF(U261="", "", IFERROR(VLOOKUP(U261,KommunDB!A:B,2,FALSE), ""))</f>
        <v/>
      </c>
      <c r="W261" s="106">
        <f t="shared" si="20"/>
        <v>0</v>
      </c>
      <c r="X261" s="106">
        <f t="shared" si="21"/>
        <v>0</v>
      </c>
      <c r="Y261" s="107" t="str">
        <f t="shared" si="22"/>
        <v/>
      </c>
      <c r="Z261" s="108">
        <f>IF(S261=2,0,IF(ISBLANK(J261),0,VLOOKUP(Y261,DeltagarRapport!A:J,7,FALSE)*100))</f>
        <v>0</v>
      </c>
      <c r="AA261" s="108">
        <f>IF(S261=2,0,IF(ISBLANK(J261),0,VLOOKUP(Y261,DeltagarRapport!A:J,9,FALSE)*100))</f>
        <v>0</v>
      </c>
      <c r="AB261" s="109" t="str" cm="1">
        <f t="array" ref="AB261">IF(S261=1,INDEX(Verksamhetsform!$A$9:$A$10,MIN(ROW(AB261)-ROW($AB$2)+1,2)),"")</f>
        <v/>
      </c>
    </row>
    <row r="262" spans="1:28" x14ac:dyDescent="0.35">
      <c r="A262" s="105">
        <v>261</v>
      </c>
      <c r="B262" s="77"/>
      <c r="C262" s="105" t="str">
        <f>IF(B262&lt;&gt;"", INDEX(DeltagarRapport!$D$2:$D$9, MATCH(B262, DeltagarRapport!$E$2:$E$9, 0)), "")</f>
        <v/>
      </c>
      <c r="D262" s="64"/>
      <c r="E262" s="59"/>
      <c r="F262" s="59"/>
      <c r="G262" s="59"/>
      <c r="H262" s="60"/>
      <c r="I262" s="86"/>
      <c r="J262" s="86"/>
      <c r="K262" s="86"/>
      <c r="L262" s="78"/>
      <c r="M262" s="61"/>
      <c r="N262" s="66"/>
      <c r="O262" s="105" t="str">
        <f t="shared" si="23"/>
        <v/>
      </c>
      <c r="P262" s="105" t="str">
        <f t="shared" si="24"/>
        <v/>
      </c>
      <c r="Q262" s="105" t="str">
        <f>IF(P262="", "", IFERROR(VLOOKUP(P262,Arrtyper!A:B,2,FALSE), ""))</f>
        <v/>
      </c>
      <c r="R262" s="61"/>
      <c r="S262" s="105" t="str">
        <f>IF(R262="", "", IFERROR(VLOOKUP(R262,Verksamhetsform!A:B,2,FALSE), ""))</f>
        <v/>
      </c>
      <c r="T262" s="61"/>
      <c r="U262" s="61"/>
      <c r="V262" s="105" t="str">
        <f>IF(U262="", "", IFERROR(VLOOKUP(U262,KommunDB!A:B,2,FALSE), ""))</f>
        <v/>
      </c>
      <c r="W262" s="106">
        <f t="shared" si="20"/>
        <v>0</v>
      </c>
      <c r="X262" s="106">
        <f t="shared" si="21"/>
        <v>0</v>
      </c>
      <c r="Y262" s="107" t="str">
        <f t="shared" si="22"/>
        <v/>
      </c>
      <c r="Z262" s="108">
        <f>IF(S262=2,0,IF(ISBLANK(J262),0,VLOOKUP(Y262,DeltagarRapport!A:J,7,FALSE)*100))</f>
        <v>0</v>
      </c>
      <c r="AA262" s="108">
        <f>IF(S262=2,0,IF(ISBLANK(J262),0,VLOOKUP(Y262,DeltagarRapport!A:J,9,FALSE)*100))</f>
        <v>0</v>
      </c>
      <c r="AB262" s="109" t="str" cm="1">
        <f t="array" ref="AB262">IF(S262=1,INDEX(Verksamhetsform!$A$9:$A$10,MIN(ROW(AB262)-ROW($AB$2)+1,2)),"")</f>
        <v/>
      </c>
    </row>
    <row r="263" spans="1:28" x14ac:dyDescent="0.35">
      <c r="A263" s="105">
        <v>262</v>
      </c>
      <c r="B263" s="77"/>
      <c r="C263" s="105" t="str">
        <f>IF(B263&lt;&gt;"", INDEX(DeltagarRapport!$D$2:$D$9, MATCH(B263, DeltagarRapport!$E$2:$E$9, 0)), "")</f>
        <v/>
      </c>
      <c r="D263" s="64"/>
      <c r="E263" s="59"/>
      <c r="F263" s="59"/>
      <c r="G263" s="59"/>
      <c r="H263" s="60"/>
      <c r="I263" s="86"/>
      <c r="J263" s="86"/>
      <c r="K263" s="86"/>
      <c r="L263" s="78"/>
      <c r="M263" s="61"/>
      <c r="N263" s="66"/>
      <c r="O263" s="105" t="str">
        <f t="shared" si="23"/>
        <v/>
      </c>
      <c r="P263" s="105" t="str">
        <f t="shared" si="24"/>
        <v/>
      </c>
      <c r="Q263" s="105" t="str">
        <f>IF(P263="", "", IFERROR(VLOOKUP(P263,Arrtyper!A:B,2,FALSE), ""))</f>
        <v/>
      </c>
      <c r="R263" s="61"/>
      <c r="S263" s="105" t="str">
        <f>IF(R263="", "", IFERROR(VLOOKUP(R263,Verksamhetsform!A:B,2,FALSE), ""))</f>
        <v/>
      </c>
      <c r="T263" s="61"/>
      <c r="U263" s="61"/>
      <c r="V263" s="105" t="str">
        <f>IF(U263="", "", IFERROR(VLOOKUP(U263,KommunDB!A:B,2,FALSE), ""))</f>
        <v/>
      </c>
      <c r="W263" s="106">
        <f t="shared" si="20"/>
        <v>0</v>
      </c>
      <c r="X263" s="106">
        <f t="shared" si="21"/>
        <v>0</v>
      </c>
      <c r="Y263" s="107" t="str">
        <f t="shared" si="22"/>
        <v/>
      </c>
      <c r="Z263" s="108">
        <f>IF(S263=2,0,IF(ISBLANK(J263),0,VLOOKUP(Y263,DeltagarRapport!A:J,7,FALSE)*100))</f>
        <v>0</v>
      </c>
      <c r="AA263" s="108">
        <f>IF(S263=2,0,IF(ISBLANK(J263),0,VLOOKUP(Y263,DeltagarRapport!A:J,9,FALSE)*100))</f>
        <v>0</v>
      </c>
      <c r="AB263" s="109" t="str" cm="1">
        <f t="array" ref="AB263">IF(S263=1,INDEX(Verksamhetsform!$A$9:$A$10,MIN(ROW(AB263)-ROW($AB$2)+1,2)),"")</f>
        <v/>
      </c>
    </row>
    <row r="264" spans="1:28" x14ac:dyDescent="0.35">
      <c r="A264" s="105">
        <v>263</v>
      </c>
      <c r="B264" s="77"/>
      <c r="C264" s="105" t="str">
        <f>IF(B264&lt;&gt;"", INDEX(DeltagarRapport!$D$2:$D$9, MATCH(B264, DeltagarRapport!$E$2:$E$9, 0)), "")</f>
        <v/>
      </c>
      <c r="D264" s="64"/>
      <c r="E264" s="59"/>
      <c r="F264" s="59"/>
      <c r="G264" s="59"/>
      <c r="H264" s="60"/>
      <c r="I264" s="86"/>
      <c r="J264" s="86"/>
      <c r="K264" s="86"/>
      <c r="L264" s="78"/>
      <c r="M264" s="61"/>
      <c r="N264" s="66"/>
      <c r="O264" s="105" t="str">
        <f t="shared" si="23"/>
        <v/>
      </c>
      <c r="P264" s="105" t="str">
        <f t="shared" si="24"/>
        <v/>
      </c>
      <c r="Q264" s="105" t="str">
        <f>IF(P264="", "", IFERROR(VLOOKUP(P264,Arrtyper!A:B,2,FALSE), ""))</f>
        <v/>
      </c>
      <c r="R264" s="61"/>
      <c r="S264" s="105" t="str">
        <f>IF(R264="", "", IFERROR(VLOOKUP(R264,Verksamhetsform!A:B,2,FALSE), ""))</f>
        <v/>
      </c>
      <c r="T264" s="61"/>
      <c r="U264" s="61"/>
      <c r="V264" s="105" t="str">
        <f>IF(U264="", "", IFERROR(VLOOKUP(U264,KommunDB!A:B,2,FALSE), ""))</f>
        <v/>
      </c>
      <c r="W264" s="106">
        <f t="shared" si="20"/>
        <v>0</v>
      </c>
      <c r="X264" s="106">
        <f t="shared" si="21"/>
        <v>0</v>
      </c>
      <c r="Y264" s="107" t="str">
        <f t="shared" si="22"/>
        <v/>
      </c>
      <c r="Z264" s="108">
        <f>IF(S264=2,0,IF(ISBLANK(J264),0,VLOOKUP(Y264,DeltagarRapport!A:J,7,FALSE)*100))</f>
        <v>0</v>
      </c>
      <c r="AA264" s="108">
        <f>IF(S264=2,0,IF(ISBLANK(J264),0,VLOOKUP(Y264,DeltagarRapport!A:J,9,FALSE)*100))</f>
        <v>0</v>
      </c>
      <c r="AB264" s="109" t="str" cm="1">
        <f t="array" ref="AB264">IF(S264=1,INDEX(Verksamhetsform!$A$9:$A$10,MIN(ROW(AB264)-ROW($AB$2)+1,2)),"")</f>
        <v/>
      </c>
    </row>
    <row r="265" spans="1:28" x14ac:dyDescent="0.35">
      <c r="A265" s="105">
        <v>264</v>
      </c>
      <c r="B265" s="77"/>
      <c r="C265" s="105" t="str">
        <f>IF(B265&lt;&gt;"", INDEX(DeltagarRapport!$D$2:$D$9, MATCH(B265, DeltagarRapport!$E$2:$E$9, 0)), "")</f>
        <v/>
      </c>
      <c r="D265" s="64"/>
      <c r="E265" s="59"/>
      <c r="F265" s="59"/>
      <c r="G265" s="59"/>
      <c r="H265" s="60"/>
      <c r="I265" s="86"/>
      <c r="J265" s="86"/>
      <c r="K265" s="86"/>
      <c r="L265" s="78"/>
      <c r="M265" s="61"/>
      <c r="N265" s="66"/>
      <c r="O265" s="105" t="str">
        <f t="shared" si="23"/>
        <v/>
      </c>
      <c r="P265" s="105" t="str">
        <f t="shared" si="24"/>
        <v/>
      </c>
      <c r="Q265" s="105" t="str">
        <f>IF(P265="", "", IFERROR(VLOOKUP(P265,Arrtyper!A:B,2,FALSE), ""))</f>
        <v/>
      </c>
      <c r="R265" s="61"/>
      <c r="S265" s="105" t="str">
        <f>IF(R265="", "", IFERROR(VLOOKUP(R265,Verksamhetsform!A:B,2,FALSE), ""))</f>
        <v/>
      </c>
      <c r="T265" s="61"/>
      <c r="U265" s="61"/>
      <c r="V265" s="105" t="str">
        <f>IF(U265="", "", IFERROR(VLOOKUP(U265,KommunDB!A:B,2,FALSE), ""))</f>
        <v/>
      </c>
      <c r="W265" s="106">
        <f t="shared" si="20"/>
        <v>0</v>
      </c>
      <c r="X265" s="106">
        <f t="shared" si="21"/>
        <v>0</v>
      </c>
      <c r="Y265" s="107" t="str">
        <f t="shared" si="22"/>
        <v/>
      </c>
      <c r="Z265" s="108">
        <f>IF(S265=2,0,IF(ISBLANK(J265),0,VLOOKUP(Y265,DeltagarRapport!A:J,7,FALSE)*100))</f>
        <v>0</v>
      </c>
      <c r="AA265" s="108">
        <f>IF(S265=2,0,IF(ISBLANK(J265),0,VLOOKUP(Y265,DeltagarRapport!A:J,9,FALSE)*100))</f>
        <v>0</v>
      </c>
      <c r="AB265" s="109" t="str" cm="1">
        <f t="array" ref="AB265">IF(S265=1,INDEX(Verksamhetsform!$A$9:$A$10,MIN(ROW(AB265)-ROW($AB$2)+1,2)),"")</f>
        <v/>
      </c>
    </row>
    <row r="266" spans="1:28" x14ac:dyDescent="0.35">
      <c r="A266" s="105">
        <v>265</v>
      </c>
      <c r="B266" s="77"/>
      <c r="C266" s="105" t="str">
        <f>IF(B266&lt;&gt;"", INDEX(DeltagarRapport!$D$2:$D$9, MATCH(B266, DeltagarRapport!$E$2:$E$9, 0)), "")</f>
        <v/>
      </c>
      <c r="D266" s="64"/>
      <c r="E266" s="59"/>
      <c r="F266" s="59"/>
      <c r="G266" s="59"/>
      <c r="H266" s="60"/>
      <c r="I266" s="86"/>
      <c r="J266" s="86"/>
      <c r="K266" s="86"/>
      <c r="L266" s="78"/>
      <c r="M266" s="61"/>
      <c r="N266" s="66"/>
      <c r="O266" s="105" t="str">
        <f t="shared" si="23"/>
        <v/>
      </c>
      <c r="P266" s="105" t="str">
        <f t="shared" si="24"/>
        <v/>
      </c>
      <c r="Q266" s="105" t="str">
        <f>IF(P266="", "", IFERROR(VLOOKUP(P266,Arrtyper!A:B,2,FALSE), ""))</f>
        <v/>
      </c>
      <c r="R266" s="61"/>
      <c r="S266" s="105" t="str">
        <f>IF(R266="", "", IFERROR(VLOOKUP(R266,Verksamhetsform!A:B,2,FALSE), ""))</f>
        <v/>
      </c>
      <c r="T266" s="61"/>
      <c r="U266" s="61"/>
      <c r="V266" s="105" t="str">
        <f>IF(U266="", "", IFERROR(VLOOKUP(U266,KommunDB!A:B,2,FALSE), ""))</f>
        <v/>
      </c>
      <c r="W266" s="106">
        <f t="shared" si="20"/>
        <v>0</v>
      </c>
      <c r="X266" s="106">
        <f t="shared" si="21"/>
        <v>0</v>
      </c>
      <c r="Y266" s="107" t="str">
        <f t="shared" si="22"/>
        <v/>
      </c>
      <c r="Z266" s="108">
        <f>IF(S266=2,0,IF(ISBLANK(J266),0,VLOOKUP(Y266,DeltagarRapport!A:J,7,FALSE)*100))</f>
        <v>0</v>
      </c>
      <c r="AA266" s="108">
        <f>IF(S266=2,0,IF(ISBLANK(J266),0,VLOOKUP(Y266,DeltagarRapport!A:J,9,FALSE)*100))</f>
        <v>0</v>
      </c>
      <c r="AB266" s="109" t="str" cm="1">
        <f t="array" ref="AB266">IF(S266=1,INDEX(Verksamhetsform!$A$9:$A$10,MIN(ROW(AB266)-ROW($AB$2)+1,2)),"")</f>
        <v/>
      </c>
    </row>
    <row r="267" spans="1:28" x14ac:dyDescent="0.35">
      <c r="A267" s="105">
        <v>266</v>
      </c>
      <c r="B267" s="77"/>
      <c r="C267" s="105" t="str">
        <f>IF(B267&lt;&gt;"", INDEX(DeltagarRapport!$D$2:$D$9, MATCH(B267, DeltagarRapport!$E$2:$E$9, 0)), "")</f>
        <v/>
      </c>
      <c r="D267" s="64"/>
      <c r="E267" s="59"/>
      <c r="F267" s="59"/>
      <c r="G267" s="59"/>
      <c r="H267" s="60"/>
      <c r="I267" s="86"/>
      <c r="J267" s="86"/>
      <c r="K267" s="86"/>
      <c r="L267" s="78"/>
      <c r="M267" s="61"/>
      <c r="N267" s="66"/>
      <c r="O267" s="105" t="str">
        <f t="shared" si="23"/>
        <v/>
      </c>
      <c r="P267" s="105" t="str">
        <f t="shared" si="24"/>
        <v/>
      </c>
      <c r="Q267" s="105" t="str">
        <f>IF(P267="", "", IFERROR(VLOOKUP(P267,Arrtyper!A:B,2,FALSE), ""))</f>
        <v/>
      </c>
      <c r="R267" s="61"/>
      <c r="S267" s="105" t="str">
        <f>IF(R267="", "", IFERROR(VLOOKUP(R267,Verksamhetsform!A:B,2,FALSE), ""))</f>
        <v/>
      </c>
      <c r="T267" s="61"/>
      <c r="U267" s="61"/>
      <c r="V267" s="105" t="str">
        <f>IF(U267="", "", IFERROR(VLOOKUP(U267,KommunDB!A:B,2,FALSE), ""))</f>
        <v/>
      </c>
      <c r="W267" s="106">
        <f t="shared" si="20"/>
        <v>0</v>
      </c>
      <c r="X267" s="106">
        <f t="shared" si="21"/>
        <v>0</v>
      </c>
      <c r="Y267" s="107" t="str">
        <f t="shared" si="22"/>
        <v/>
      </c>
      <c r="Z267" s="108">
        <f>IF(S267=2,0,IF(ISBLANK(J267),0,VLOOKUP(Y267,DeltagarRapport!A:J,7,FALSE)*100))</f>
        <v>0</v>
      </c>
      <c r="AA267" s="108">
        <f>IF(S267=2,0,IF(ISBLANK(J267),0,VLOOKUP(Y267,DeltagarRapport!A:J,9,FALSE)*100))</f>
        <v>0</v>
      </c>
      <c r="AB267" s="109" t="str" cm="1">
        <f t="array" ref="AB267">IF(S267=1,INDEX(Verksamhetsform!$A$9:$A$10,MIN(ROW(AB267)-ROW($AB$2)+1,2)),"")</f>
        <v/>
      </c>
    </row>
    <row r="268" spans="1:28" x14ac:dyDescent="0.35">
      <c r="A268" s="105">
        <v>267</v>
      </c>
      <c r="B268" s="77"/>
      <c r="C268" s="105" t="str">
        <f>IF(B268&lt;&gt;"", INDEX(DeltagarRapport!$D$2:$D$9, MATCH(B268, DeltagarRapport!$E$2:$E$9, 0)), "")</f>
        <v/>
      </c>
      <c r="D268" s="64"/>
      <c r="E268" s="59"/>
      <c r="F268" s="59"/>
      <c r="G268" s="59"/>
      <c r="H268" s="60"/>
      <c r="I268" s="86"/>
      <c r="J268" s="86"/>
      <c r="K268" s="86"/>
      <c r="L268" s="78"/>
      <c r="M268" s="61"/>
      <c r="N268" s="66"/>
      <c r="O268" s="105" t="str">
        <f t="shared" si="23"/>
        <v/>
      </c>
      <c r="P268" s="105" t="str">
        <f t="shared" si="24"/>
        <v/>
      </c>
      <c r="Q268" s="105" t="str">
        <f>IF(P268="", "", IFERROR(VLOOKUP(P268,Arrtyper!A:B,2,FALSE), ""))</f>
        <v/>
      </c>
      <c r="R268" s="61"/>
      <c r="S268" s="105" t="str">
        <f>IF(R268="", "", IFERROR(VLOOKUP(R268,Verksamhetsform!A:B,2,FALSE), ""))</f>
        <v/>
      </c>
      <c r="T268" s="61"/>
      <c r="U268" s="61"/>
      <c r="V268" s="105" t="str">
        <f>IF(U268="", "", IFERROR(VLOOKUP(U268,KommunDB!A:B,2,FALSE), ""))</f>
        <v/>
      </c>
      <c r="W268" s="106">
        <f t="shared" si="20"/>
        <v>0</v>
      </c>
      <c r="X268" s="106">
        <f t="shared" si="21"/>
        <v>0</v>
      </c>
      <c r="Y268" s="107" t="str">
        <f t="shared" si="22"/>
        <v/>
      </c>
      <c r="Z268" s="108">
        <f>IF(S268=2,0,IF(ISBLANK(J268),0,VLOOKUP(Y268,DeltagarRapport!A:J,7,FALSE)*100))</f>
        <v>0</v>
      </c>
      <c r="AA268" s="108">
        <f>IF(S268=2,0,IF(ISBLANK(J268),0,VLOOKUP(Y268,DeltagarRapport!A:J,9,FALSE)*100))</f>
        <v>0</v>
      </c>
      <c r="AB268" s="109" t="str" cm="1">
        <f t="array" ref="AB268">IF(S268=1,INDEX(Verksamhetsform!$A$9:$A$10,MIN(ROW(AB268)-ROW($AB$2)+1,2)),"")</f>
        <v/>
      </c>
    </row>
    <row r="269" spans="1:28" x14ac:dyDescent="0.35">
      <c r="A269" s="105">
        <v>268</v>
      </c>
      <c r="B269" s="77"/>
      <c r="C269" s="105" t="str">
        <f>IF(B269&lt;&gt;"", INDEX(DeltagarRapport!$D$2:$D$9, MATCH(B269, DeltagarRapport!$E$2:$E$9, 0)), "")</f>
        <v/>
      </c>
      <c r="D269" s="64"/>
      <c r="E269" s="59"/>
      <c r="F269" s="59"/>
      <c r="G269" s="59"/>
      <c r="H269" s="60"/>
      <c r="I269" s="86"/>
      <c r="J269" s="86"/>
      <c r="K269" s="86"/>
      <c r="L269" s="78"/>
      <c r="M269" s="61"/>
      <c r="N269" s="66"/>
      <c r="O269" s="105" t="str">
        <f t="shared" si="23"/>
        <v/>
      </c>
      <c r="P269" s="105" t="str">
        <f t="shared" si="24"/>
        <v/>
      </c>
      <c r="Q269" s="105" t="str">
        <f>IF(P269="", "", IFERROR(VLOOKUP(P269,Arrtyper!A:B,2,FALSE), ""))</f>
        <v/>
      </c>
      <c r="R269" s="61"/>
      <c r="S269" s="105" t="str">
        <f>IF(R269="", "", IFERROR(VLOOKUP(R269,Verksamhetsform!A:B,2,FALSE), ""))</f>
        <v/>
      </c>
      <c r="T269" s="61"/>
      <c r="U269" s="61"/>
      <c r="V269" s="105" t="str">
        <f>IF(U269="", "", IFERROR(VLOOKUP(U269,KommunDB!A:B,2,FALSE), ""))</f>
        <v/>
      </c>
      <c r="W269" s="106">
        <f t="shared" si="20"/>
        <v>0</v>
      </c>
      <c r="X269" s="106">
        <f t="shared" si="21"/>
        <v>0</v>
      </c>
      <c r="Y269" s="107" t="str">
        <f t="shared" si="22"/>
        <v/>
      </c>
      <c r="Z269" s="108">
        <f>IF(S269=2,0,IF(ISBLANK(J269),0,VLOOKUP(Y269,DeltagarRapport!A:J,7,FALSE)*100))</f>
        <v>0</v>
      </c>
      <c r="AA269" s="108">
        <f>IF(S269=2,0,IF(ISBLANK(J269),0,VLOOKUP(Y269,DeltagarRapport!A:J,9,FALSE)*100))</f>
        <v>0</v>
      </c>
      <c r="AB269" s="109" t="str" cm="1">
        <f t="array" ref="AB269">IF(S269=1,INDEX(Verksamhetsform!$A$9:$A$10,MIN(ROW(AB269)-ROW($AB$2)+1,2)),"")</f>
        <v/>
      </c>
    </row>
    <row r="270" spans="1:28" x14ac:dyDescent="0.35">
      <c r="A270" s="105">
        <v>269</v>
      </c>
      <c r="B270" s="77"/>
      <c r="C270" s="105" t="str">
        <f>IF(B270&lt;&gt;"", INDEX(DeltagarRapport!$D$2:$D$9, MATCH(B270, DeltagarRapport!$E$2:$E$9, 0)), "")</f>
        <v/>
      </c>
      <c r="D270" s="64"/>
      <c r="E270" s="59"/>
      <c r="F270" s="59"/>
      <c r="G270" s="59"/>
      <c r="H270" s="60"/>
      <c r="I270" s="86"/>
      <c r="J270" s="86"/>
      <c r="K270" s="86"/>
      <c r="L270" s="78"/>
      <c r="M270" s="61"/>
      <c r="N270" s="66"/>
      <c r="O270" s="105" t="str">
        <f t="shared" si="23"/>
        <v/>
      </c>
      <c r="P270" s="105" t="str">
        <f t="shared" si="24"/>
        <v/>
      </c>
      <c r="Q270" s="105" t="str">
        <f>IF(P270="", "", IFERROR(VLOOKUP(P270,Arrtyper!A:B,2,FALSE), ""))</f>
        <v/>
      </c>
      <c r="R270" s="61"/>
      <c r="S270" s="105" t="str">
        <f>IF(R270="", "", IFERROR(VLOOKUP(R270,Verksamhetsform!A:B,2,FALSE), ""))</f>
        <v/>
      </c>
      <c r="T270" s="61"/>
      <c r="U270" s="61"/>
      <c r="V270" s="105" t="str">
        <f>IF(U270="", "", IFERROR(VLOOKUP(U270,KommunDB!A:B,2,FALSE), ""))</f>
        <v/>
      </c>
      <c r="W270" s="106">
        <f t="shared" si="20"/>
        <v>0</v>
      </c>
      <c r="X270" s="106">
        <f t="shared" si="21"/>
        <v>0</v>
      </c>
      <c r="Y270" s="107" t="str">
        <f t="shared" si="22"/>
        <v/>
      </c>
      <c r="Z270" s="108">
        <f>IF(S270=2,0,IF(ISBLANK(J270),0,VLOOKUP(Y270,DeltagarRapport!A:J,7,FALSE)*100))</f>
        <v>0</v>
      </c>
      <c r="AA270" s="108">
        <f>IF(S270=2,0,IF(ISBLANK(J270),0,VLOOKUP(Y270,DeltagarRapport!A:J,9,FALSE)*100))</f>
        <v>0</v>
      </c>
      <c r="AB270" s="109" t="str" cm="1">
        <f t="array" ref="AB270">IF(S270=1,INDEX(Verksamhetsform!$A$9:$A$10,MIN(ROW(AB270)-ROW($AB$2)+1,2)),"")</f>
        <v/>
      </c>
    </row>
    <row r="271" spans="1:28" x14ac:dyDescent="0.35">
      <c r="A271" s="105">
        <v>270</v>
      </c>
      <c r="B271" s="77"/>
      <c r="C271" s="105" t="str">
        <f>IF(B271&lt;&gt;"", INDEX(DeltagarRapport!$D$2:$D$9, MATCH(B271, DeltagarRapport!$E$2:$E$9, 0)), "")</f>
        <v/>
      </c>
      <c r="D271" s="64"/>
      <c r="E271" s="59"/>
      <c r="F271" s="59"/>
      <c r="G271" s="59"/>
      <c r="H271" s="60"/>
      <c r="I271" s="86"/>
      <c r="J271" s="86"/>
      <c r="K271" s="86"/>
      <c r="L271" s="78"/>
      <c r="M271" s="61"/>
      <c r="N271" s="66"/>
      <c r="O271" s="105" t="str">
        <f t="shared" si="23"/>
        <v/>
      </c>
      <c r="P271" s="105" t="str">
        <f t="shared" si="24"/>
        <v/>
      </c>
      <c r="Q271" s="105" t="str">
        <f>IF(P271="", "", IFERROR(VLOOKUP(P271,Arrtyper!A:B,2,FALSE), ""))</f>
        <v/>
      </c>
      <c r="R271" s="61"/>
      <c r="S271" s="105" t="str">
        <f>IF(R271="", "", IFERROR(VLOOKUP(R271,Verksamhetsform!A:B,2,FALSE), ""))</f>
        <v/>
      </c>
      <c r="T271" s="61"/>
      <c r="U271" s="61"/>
      <c r="V271" s="105" t="str">
        <f>IF(U271="", "", IFERROR(VLOOKUP(U271,KommunDB!A:B,2,FALSE), ""))</f>
        <v/>
      </c>
      <c r="W271" s="106">
        <f t="shared" si="20"/>
        <v>0</v>
      </c>
      <c r="X271" s="106">
        <f t="shared" si="21"/>
        <v>0</v>
      </c>
      <c r="Y271" s="107" t="str">
        <f t="shared" si="22"/>
        <v/>
      </c>
      <c r="Z271" s="108">
        <f>IF(S271=2,0,IF(ISBLANK(J271),0,VLOOKUP(Y271,DeltagarRapport!A:J,7,FALSE)*100))</f>
        <v>0</v>
      </c>
      <c r="AA271" s="108">
        <f>IF(S271=2,0,IF(ISBLANK(J271),0,VLOOKUP(Y271,DeltagarRapport!A:J,9,FALSE)*100))</f>
        <v>0</v>
      </c>
      <c r="AB271" s="109" t="str" cm="1">
        <f t="array" ref="AB271">IF(S271=1,INDEX(Verksamhetsform!$A$9:$A$10,MIN(ROW(AB271)-ROW($AB$2)+1,2)),"")</f>
        <v/>
      </c>
    </row>
    <row r="272" spans="1:28" x14ac:dyDescent="0.35">
      <c r="A272" s="105">
        <v>271</v>
      </c>
      <c r="B272" s="77"/>
      <c r="C272" s="105" t="str">
        <f>IF(B272&lt;&gt;"", INDEX(DeltagarRapport!$D$2:$D$9, MATCH(B272, DeltagarRapport!$E$2:$E$9, 0)), "")</f>
        <v/>
      </c>
      <c r="D272" s="64"/>
      <c r="E272" s="59"/>
      <c r="F272" s="59"/>
      <c r="G272" s="59"/>
      <c r="H272" s="60"/>
      <c r="I272" s="86"/>
      <c r="J272" s="86"/>
      <c r="K272" s="86"/>
      <c r="L272" s="78"/>
      <c r="M272" s="61"/>
      <c r="N272" s="66"/>
      <c r="O272" s="105" t="str">
        <f t="shared" si="23"/>
        <v/>
      </c>
      <c r="P272" s="105" t="str">
        <f t="shared" si="24"/>
        <v/>
      </c>
      <c r="Q272" s="105" t="str">
        <f>IF(P272="", "", IFERROR(VLOOKUP(P272,Arrtyper!A:B,2,FALSE), ""))</f>
        <v/>
      </c>
      <c r="R272" s="61"/>
      <c r="S272" s="105" t="str">
        <f>IF(R272="", "", IFERROR(VLOOKUP(R272,Verksamhetsform!A:B,2,FALSE), ""))</f>
        <v/>
      </c>
      <c r="T272" s="61"/>
      <c r="U272" s="61"/>
      <c r="V272" s="105" t="str">
        <f>IF(U272="", "", IFERROR(VLOOKUP(U272,KommunDB!A:B,2,FALSE), ""))</f>
        <v/>
      </c>
      <c r="W272" s="106">
        <f t="shared" si="20"/>
        <v>0</v>
      </c>
      <c r="X272" s="106">
        <f t="shared" si="21"/>
        <v>0</v>
      </c>
      <c r="Y272" s="107" t="str">
        <f t="shared" si="22"/>
        <v/>
      </c>
      <c r="Z272" s="108">
        <f>IF(S272=2,0,IF(ISBLANK(J272),0,VLOOKUP(Y272,DeltagarRapport!A:J,7,FALSE)*100))</f>
        <v>0</v>
      </c>
      <c r="AA272" s="108">
        <f>IF(S272=2,0,IF(ISBLANK(J272),0,VLOOKUP(Y272,DeltagarRapport!A:J,9,FALSE)*100))</f>
        <v>0</v>
      </c>
      <c r="AB272" s="109" t="str" cm="1">
        <f t="array" ref="AB272">IF(S272=1,INDEX(Verksamhetsform!$A$9:$A$10,MIN(ROW(AB272)-ROW($AB$2)+1,2)),"")</f>
        <v/>
      </c>
    </row>
    <row r="273" spans="1:28" x14ac:dyDescent="0.35">
      <c r="A273" s="105">
        <v>272</v>
      </c>
      <c r="B273" s="77"/>
      <c r="C273" s="105" t="str">
        <f>IF(B273&lt;&gt;"", INDEX(DeltagarRapport!$D$2:$D$9, MATCH(B273, DeltagarRapport!$E$2:$E$9, 0)), "")</f>
        <v/>
      </c>
      <c r="D273" s="64"/>
      <c r="E273" s="59"/>
      <c r="F273" s="59"/>
      <c r="G273" s="59"/>
      <c r="H273" s="60"/>
      <c r="I273" s="86"/>
      <c r="J273" s="86"/>
      <c r="K273" s="86"/>
      <c r="L273" s="78"/>
      <c r="M273" s="61"/>
      <c r="N273" s="66"/>
      <c r="O273" s="105" t="str">
        <f t="shared" si="23"/>
        <v/>
      </c>
      <c r="P273" s="105" t="str">
        <f t="shared" si="24"/>
        <v/>
      </c>
      <c r="Q273" s="105" t="str">
        <f>IF(P273="", "", IFERROR(VLOOKUP(P273,Arrtyper!A:B,2,FALSE), ""))</f>
        <v/>
      </c>
      <c r="R273" s="61"/>
      <c r="S273" s="105" t="str">
        <f>IF(R273="", "", IFERROR(VLOOKUP(R273,Verksamhetsform!A:B,2,FALSE), ""))</f>
        <v/>
      </c>
      <c r="T273" s="61"/>
      <c r="U273" s="61"/>
      <c r="V273" s="105" t="str">
        <f>IF(U273="", "", IFERROR(VLOOKUP(U273,KommunDB!A:B,2,FALSE), ""))</f>
        <v/>
      </c>
      <c r="W273" s="106">
        <f t="shared" si="20"/>
        <v>0</v>
      </c>
      <c r="X273" s="106">
        <f t="shared" si="21"/>
        <v>0</v>
      </c>
      <c r="Y273" s="107" t="str">
        <f t="shared" si="22"/>
        <v/>
      </c>
      <c r="Z273" s="108">
        <f>IF(S273=2,0,IF(ISBLANK(J273),0,VLOOKUP(Y273,DeltagarRapport!A:J,7,FALSE)*100))</f>
        <v>0</v>
      </c>
      <c r="AA273" s="108">
        <f>IF(S273=2,0,IF(ISBLANK(J273),0,VLOOKUP(Y273,DeltagarRapport!A:J,9,FALSE)*100))</f>
        <v>0</v>
      </c>
      <c r="AB273" s="109" t="str" cm="1">
        <f t="array" ref="AB273">IF(S273=1,INDEX(Verksamhetsform!$A$9:$A$10,MIN(ROW(AB273)-ROW($AB$2)+1,2)),"")</f>
        <v/>
      </c>
    </row>
    <row r="274" spans="1:28" x14ac:dyDescent="0.35">
      <c r="A274" s="105">
        <v>273</v>
      </c>
      <c r="B274" s="77"/>
      <c r="C274" s="105" t="str">
        <f>IF(B274&lt;&gt;"", INDEX(DeltagarRapport!$D$2:$D$9, MATCH(B274, DeltagarRapport!$E$2:$E$9, 0)), "")</f>
        <v/>
      </c>
      <c r="D274" s="64"/>
      <c r="E274" s="59"/>
      <c r="F274" s="59"/>
      <c r="G274" s="59"/>
      <c r="H274" s="60"/>
      <c r="I274" s="86"/>
      <c r="J274" s="86"/>
      <c r="K274" s="86"/>
      <c r="L274" s="78"/>
      <c r="M274" s="61"/>
      <c r="N274" s="66"/>
      <c r="O274" s="105" t="str">
        <f t="shared" si="23"/>
        <v/>
      </c>
      <c r="P274" s="105" t="str">
        <f t="shared" si="24"/>
        <v/>
      </c>
      <c r="Q274" s="105" t="str">
        <f>IF(P274="", "", IFERROR(VLOOKUP(P274,Arrtyper!A:B,2,FALSE), ""))</f>
        <v/>
      </c>
      <c r="R274" s="61"/>
      <c r="S274" s="105" t="str">
        <f>IF(R274="", "", IFERROR(VLOOKUP(R274,Verksamhetsform!A:B,2,FALSE), ""))</f>
        <v/>
      </c>
      <c r="T274" s="61"/>
      <c r="U274" s="61"/>
      <c r="V274" s="105" t="str">
        <f>IF(U274="", "", IFERROR(VLOOKUP(U274,KommunDB!A:B,2,FALSE), ""))</f>
        <v/>
      </c>
      <c r="W274" s="106">
        <f t="shared" si="20"/>
        <v>0</v>
      </c>
      <c r="X274" s="106">
        <f t="shared" si="21"/>
        <v>0</v>
      </c>
      <c r="Y274" s="107" t="str">
        <f t="shared" si="22"/>
        <v/>
      </c>
      <c r="Z274" s="108">
        <f>IF(S274=2,0,IF(ISBLANK(J274),0,VLOOKUP(Y274,DeltagarRapport!A:J,7,FALSE)*100))</f>
        <v>0</v>
      </c>
      <c r="AA274" s="108">
        <f>IF(S274=2,0,IF(ISBLANK(J274),0,VLOOKUP(Y274,DeltagarRapport!A:J,9,FALSE)*100))</f>
        <v>0</v>
      </c>
      <c r="AB274" s="109" t="str" cm="1">
        <f t="array" ref="AB274">IF(S274=1,INDEX(Verksamhetsform!$A$9:$A$10,MIN(ROW(AB274)-ROW($AB$2)+1,2)),"")</f>
        <v/>
      </c>
    </row>
    <row r="275" spans="1:28" x14ac:dyDescent="0.35">
      <c r="A275" s="105">
        <v>274</v>
      </c>
      <c r="B275" s="77"/>
      <c r="C275" s="105" t="str">
        <f>IF(B275&lt;&gt;"", INDEX(DeltagarRapport!$D$2:$D$9, MATCH(B275, DeltagarRapport!$E$2:$E$9, 0)), "")</f>
        <v/>
      </c>
      <c r="D275" s="64"/>
      <c r="E275" s="59"/>
      <c r="F275" s="59"/>
      <c r="G275" s="59"/>
      <c r="H275" s="60"/>
      <c r="I275" s="86"/>
      <c r="J275" s="86"/>
      <c r="K275" s="86"/>
      <c r="L275" s="78"/>
      <c r="M275" s="61"/>
      <c r="N275" s="66"/>
      <c r="O275" s="105" t="str">
        <f t="shared" si="23"/>
        <v/>
      </c>
      <c r="P275" s="105" t="str">
        <f t="shared" si="24"/>
        <v/>
      </c>
      <c r="Q275" s="105" t="str">
        <f>IF(P275="", "", IFERROR(VLOOKUP(P275,Arrtyper!A:B,2,FALSE), ""))</f>
        <v/>
      </c>
      <c r="R275" s="61"/>
      <c r="S275" s="105" t="str">
        <f>IF(R275="", "", IFERROR(VLOOKUP(R275,Verksamhetsform!A:B,2,FALSE), ""))</f>
        <v/>
      </c>
      <c r="T275" s="61"/>
      <c r="U275" s="61"/>
      <c r="V275" s="105" t="str">
        <f>IF(U275="", "", IFERROR(VLOOKUP(U275,KommunDB!A:B,2,FALSE), ""))</f>
        <v/>
      </c>
      <c r="W275" s="106">
        <f t="shared" si="20"/>
        <v>0</v>
      </c>
      <c r="X275" s="106">
        <f t="shared" si="21"/>
        <v>0</v>
      </c>
      <c r="Y275" s="107" t="str">
        <f t="shared" si="22"/>
        <v/>
      </c>
      <c r="Z275" s="108">
        <f>IF(S275=2,0,IF(ISBLANK(J275),0,VLOOKUP(Y275,DeltagarRapport!A:J,7,FALSE)*100))</f>
        <v>0</v>
      </c>
      <c r="AA275" s="108">
        <f>IF(S275=2,0,IF(ISBLANK(J275),0,VLOOKUP(Y275,DeltagarRapport!A:J,9,FALSE)*100))</f>
        <v>0</v>
      </c>
      <c r="AB275" s="109" t="str" cm="1">
        <f t="array" ref="AB275">IF(S275=1,INDEX(Verksamhetsform!$A$9:$A$10,MIN(ROW(AB275)-ROW($AB$2)+1,2)),"")</f>
        <v/>
      </c>
    </row>
    <row r="276" spans="1:28" x14ac:dyDescent="0.35">
      <c r="A276" s="105">
        <v>275</v>
      </c>
      <c r="B276" s="77"/>
      <c r="C276" s="105" t="str">
        <f>IF(B276&lt;&gt;"", INDEX(DeltagarRapport!$D$2:$D$9, MATCH(B276, DeltagarRapport!$E$2:$E$9, 0)), "")</f>
        <v/>
      </c>
      <c r="D276" s="64"/>
      <c r="E276" s="59"/>
      <c r="F276" s="59"/>
      <c r="G276" s="59"/>
      <c r="H276" s="60"/>
      <c r="I276" s="86"/>
      <c r="J276" s="86"/>
      <c r="K276" s="86"/>
      <c r="L276" s="78"/>
      <c r="M276" s="61"/>
      <c r="N276" s="66"/>
      <c r="O276" s="105" t="str">
        <f t="shared" si="23"/>
        <v/>
      </c>
      <c r="P276" s="105" t="str">
        <f t="shared" si="24"/>
        <v/>
      </c>
      <c r="Q276" s="105" t="str">
        <f>IF(P276="", "", IFERROR(VLOOKUP(P276,Arrtyper!A:B,2,FALSE), ""))</f>
        <v/>
      </c>
      <c r="R276" s="61"/>
      <c r="S276" s="105" t="str">
        <f>IF(R276="", "", IFERROR(VLOOKUP(R276,Verksamhetsform!A:B,2,FALSE), ""))</f>
        <v/>
      </c>
      <c r="T276" s="61"/>
      <c r="U276" s="61"/>
      <c r="V276" s="105" t="str">
        <f>IF(U276="", "", IFERROR(VLOOKUP(U276,KommunDB!A:B,2,FALSE), ""))</f>
        <v/>
      </c>
      <c r="W276" s="106">
        <f t="shared" si="20"/>
        <v>0</v>
      </c>
      <c r="X276" s="106">
        <f t="shared" si="21"/>
        <v>0</v>
      </c>
      <c r="Y276" s="107" t="str">
        <f t="shared" si="22"/>
        <v/>
      </c>
      <c r="Z276" s="108">
        <f>IF(S276=2,0,IF(ISBLANK(J276),0,VLOOKUP(Y276,DeltagarRapport!A:J,7,FALSE)*100))</f>
        <v>0</v>
      </c>
      <c r="AA276" s="108">
        <f>IF(S276=2,0,IF(ISBLANK(J276),0,VLOOKUP(Y276,DeltagarRapport!A:J,9,FALSE)*100))</f>
        <v>0</v>
      </c>
      <c r="AB276" s="109" t="str" cm="1">
        <f t="array" ref="AB276">IF(S276=1,INDEX(Verksamhetsform!$A$9:$A$10,MIN(ROW(AB276)-ROW($AB$2)+1,2)),"")</f>
        <v/>
      </c>
    </row>
    <row r="277" spans="1:28" x14ac:dyDescent="0.35">
      <c r="A277" s="105">
        <v>276</v>
      </c>
      <c r="B277" s="77"/>
      <c r="C277" s="105" t="str">
        <f>IF(B277&lt;&gt;"", INDEX(DeltagarRapport!$D$2:$D$9, MATCH(B277, DeltagarRapport!$E$2:$E$9, 0)), "")</f>
        <v/>
      </c>
      <c r="D277" s="64"/>
      <c r="E277" s="59"/>
      <c r="F277" s="59"/>
      <c r="G277" s="59"/>
      <c r="H277" s="60"/>
      <c r="I277" s="86"/>
      <c r="J277" s="86"/>
      <c r="K277" s="86"/>
      <c r="L277" s="78"/>
      <c r="M277" s="61"/>
      <c r="N277" s="66"/>
      <c r="O277" s="105" t="str">
        <f t="shared" si="23"/>
        <v/>
      </c>
      <c r="P277" s="105" t="str">
        <f t="shared" si="24"/>
        <v/>
      </c>
      <c r="Q277" s="105" t="str">
        <f>IF(P277="", "", IFERROR(VLOOKUP(P277,Arrtyper!A:B,2,FALSE), ""))</f>
        <v/>
      </c>
      <c r="R277" s="61"/>
      <c r="S277" s="105" t="str">
        <f>IF(R277="", "", IFERROR(VLOOKUP(R277,Verksamhetsform!A:B,2,FALSE), ""))</f>
        <v/>
      </c>
      <c r="T277" s="61"/>
      <c r="U277" s="61"/>
      <c r="V277" s="105" t="str">
        <f>IF(U277="", "", IFERROR(VLOOKUP(U277,KommunDB!A:B,2,FALSE), ""))</f>
        <v/>
      </c>
      <c r="W277" s="106">
        <f t="shared" si="20"/>
        <v>0</v>
      </c>
      <c r="X277" s="106">
        <f t="shared" si="21"/>
        <v>0</v>
      </c>
      <c r="Y277" s="107" t="str">
        <f t="shared" si="22"/>
        <v/>
      </c>
      <c r="Z277" s="108">
        <f>IF(S277=2,0,IF(ISBLANK(J277),0,VLOOKUP(Y277,DeltagarRapport!A:J,7,FALSE)*100))</f>
        <v>0</v>
      </c>
      <c r="AA277" s="108">
        <f>IF(S277=2,0,IF(ISBLANK(J277),0,VLOOKUP(Y277,DeltagarRapport!A:J,9,FALSE)*100))</f>
        <v>0</v>
      </c>
      <c r="AB277" s="109" t="str" cm="1">
        <f t="array" ref="AB277">IF(S277=1,INDEX(Verksamhetsform!$A$9:$A$10,MIN(ROW(AB277)-ROW($AB$2)+1,2)),"")</f>
        <v/>
      </c>
    </row>
    <row r="278" spans="1:28" x14ac:dyDescent="0.35">
      <c r="A278" s="105">
        <v>277</v>
      </c>
      <c r="B278" s="77"/>
      <c r="C278" s="105" t="str">
        <f>IF(B278&lt;&gt;"", INDEX(DeltagarRapport!$D$2:$D$9, MATCH(B278, DeltagarRapport!$E$2:$E$9, 0)), "")</f>
        <v/>
      </c>
      <c r="D278" s="64"/>
      <c r="E278" s="59"/>
      <c r="F278" s="59"/>
      <c r="G278" s="59"/>
      <c r="H278" s="60"/>
      <c r="I278" s="86"/>
      <c r="J278" s="86"/>
      <c r="K278" s="86"/>
      <c r="L278" s="78"/>
      <c r="M278" s="61"/>
      <c r="N278" s="66"/>
      <c r="O278" s="105" t="str">
        <f t="shared" si="23"/>
        <v/>
      </c>
      <c r="P278" s="105" t="str">
        <f t="shared" si="24"/>
        <v/>
      </c>
      <c r="Q278" s="105" t="str">
        <f>IF(P278="", "", IFERROR(VLOOKUP(P278,Arrtyper!A:B,2,FALSE), ""))</f>
        <v/>
      </c>
      <c r="R278" s="61"/>
      <c r="S278" s="105" t="str">
        <f>IF(R278="", "", IFERROR(VLOOKUP(R278,Verksamhetsform!A:B,2,FALSE), ""))</f>
        <v/>
      </c>
      <c r="T278" s="61"/>
      <c r="U278" s="61"/>
      <c r="V278" s="105" t="str">
        <f>IF(U278="", "", IFERROR(VLOOKUP(U278,KommunDB!A:B,2,FALSE), ""))</f>
        <v/>
      </c>
      <c r="W278" s="106">
        <f t="shared" si="20"/>
        <v>0</v>
      </c>
      <c r="X278" s="106">
        <f t="shared" si="21"/>
        <v>0</v>
      </c>
      <c r="Y278" s="107" t="str">
        <f t="shared" si="22"/>
        <v/>
      </c>
      <c r="Z278" s="108">
        <f>IF(S278=2,0,IF(ISBLANK(J278),0,VLOOKUP(Y278,DeltagarRapport!A:J,7,FALSE)*100))</f>
        <v>0</v>
      </c>
      <c r="AA278" s="108">
        <f>IF(S278=2,0,IF(ISBLANK(J278),0,VLOOKUP(Y278,DeltagarRapport!A:J,9,FALSE)*100))</f>
        <v>0</v>
      </c>
      <c r="AB278" s="109" t="str" cm="1">
        <f t="array" ref="AB278">IF(S278=1,INDEX(Verksamhetsform!$A$9:$A$10,MIN(ROW(AB278)-ROW($AB$2)+1,2)),"")</f>
        <v/>
      </c>
    </row>
    <row r="279" spans="1:28" x14ac:dyDescent="0.35">
      <c r="A279" s="105">
        <v>278</v>
      </c>
      <c r="B279" s="77"/>
      <c r="C279" s="105" t="str">
        <f>IF(B279&lt;&gt;"", INDEX(DeltagarRapport!$D$2:$D$9, MATCH(B279, DeltagarRapport!$E$2:$E$9, 0)), "")</f>
        <v/>
      </c>
      <c r="D279" s="64"/>
      <c r="E279" s="59"/>
      <c r="F279" s="59"/>
      <c r="G279" s="59"/>
      <c r="H279" s="60"/>
      <c r="I279" s="86"/>
      <c r="J279" s="86"/>
      <c r="K279" s="86"/>
      <c r="L279" s="78"/>
      <c r="M279" s="61"/>
      <c r="N279" s="66"/>
      <c r="O279" s="105" t="str">
        <f t="shared" si="23"/>
        <v/>
      </c>
      <c r="P279" s="105" t="str">
        <f t="shared" si="24"/>
        <v/>
      </c>
      <c r="Q279" s="105" t="str">
        <f>IF(P279="", "", IFERROR(VLOOKUP(P279,Arrtyper!A:B,2,FALSE), ""))</f>
        <v/>
      </c>
      <c r="R279" s="61"/>
      <c r="S279" s="105" t="str">
        <f>IF(R279="", "", IFERROR(VLOOKUP(R279,Verksamhetsform!A:B,2,FALSE), ""))</f>
        <v/>
      </c>
      <c r="T279" s="61"/>
      <c r="U279" s="61"/>
      <c r="V279" s="105" t="str">
        <f>IF(U279="", "", IFERROR(VLOOKUP(U279,KommunDB!A:B,2,FALSE), ""))</f>
        <v/>
      </c>
      <c r="W279" s="106">
        <f t="shared" si="20"/>
        <v>0</v>
      </c>
      <c r="X279" s="106">
        <f t="shared" si="21"/>
        <v>0</v>
      </c>
      <c r="Y279" s="107" t="str">
        <f t="shared" si="22"/>
        <v/>
      </c>
      <c r="Z279" s="108">
        <f>IF(S279=2,0,IF(ISBLANK(J279),0,VLOOKUP(Y279,DeltagarRapport!A:J,7,FALSE)*100))</f>
        <v>0</v>
      </c>
      <c r="AA279" s="108">
        <f>IF(S279=2,0,IF(ISBLANK(J279),0,VLOOKUP(Y279,DeltagarRapport!A:J,9,FALSE)*100))</f>
        <v>0</v>
      </c>
      <c r="AB279" s="109" t="str" cm="1">
        <f t="array" ref="AB279">IF(S279=1,INDEX(Verksamhetsform!$A$9:$A$10,MIN(ROW(AB279)-ROW($AB$2)+1,2)),"")</f>
        <v/>
      </c>
    </row>
    <row r="280" spans="1:28" x14ac:dyDescent="0.35">
      <c r="A280" s="105">
        <v>279</v>
      </c>
      <c r="B280" s="77"/>
      <c r="C280" s="105" t="str">
        <f>IF(B280&lt;&gt;"", INDEX(DeltagarRapport!$D$2:$D$9, MATCH(B280, DeltagarRapport!$E$2:$E$9, 0)), "")</f>
        <v/>
      </c>
      <c r="D280" s="64"/>
      <c r="E280" s="59"/>
      <c r="F280" s="59"/>
      <c r="G280" s="59"/>
      <c r="H280" s="60"/>
      <c r="I280" s="86"/>
      <c r="J280" s="86"/>
      <c r="K280" s="86"/>
      <c r="L280" s="78"/>
      <c r="M280" s="61"/>
      <c r="N280" s="66"/>
      <c r="O280" s="105" t="str">
        <f t="shared" si="23"/>
        <v/>
      </c>
      <c r="P280" s="105" t="str">
        <f t="shared" si="24"/>
        <v/>
      </c>
      <c r="Q280" s="105" t="str">
        <f>IF(P280="", "", IFERROR(VLOOKUP(P280,Arrtyper!A:B,2,FALSE), ""))</f>
        <v/>
      </c>
      <c r="R280" s="61"/>
      <c r="S280" s="105" t="str">
        <f>IF(R280="", "", IFERROR(VLOOKUP(R280,Verksamhetsform!A:B,2,FALSE), ""))</f>
        <v/>
      </c>
      <c r="T280" s="61"/>
      <c r="U280" s="61"/>
      <c r="V280" s="105" t="str">
        <f>IF(U280="", "", IFERROR(VLOOKUP(U280,KommunDB!A:B,2,FALSE), ""))</f>
        <v/>
      </c>
      <c r="W280" s="106">
        <f t="shared" si="20"/>
        <v>0</v>
      </c>
      <c r="X280" s="106">
        <f t="shared" si="21"/>
        <v>0</v>
      </c>
      <c r="Y280" s="107" t="str">
        <f t="shared" si="22"/>
        <v/>
      </c>
      <c r="Z280" s="108">
        <f>IF(S280=2,0,IF(ISBLANK(J280),0,VLOOKUP(Y280,DeltagarRapport!A:J,7,FALSE)*100))</f>
        <v>0</v>
      </c>
      <c r="AA280" s="108">
        <f>IF(S280=2,0,IF(ISBLANK(J280),0,VLOOKUP(Y280,DeltagarRapport!A:J,9,FALSE)*100))</f>
        <v>0</v>
      </c>
      <c r="AB280" s="109" t="str" cm="1">
        <f t="array" ref="AB280">IF(S280=1,INDEX(Verksamhetsform!$A$9:$A$10,MIN(ROW(AB280)-ROW($AB$2)+1,2)),"")</f>
        <v/>
      </c>
    </row>
    <row r="281" spans="1:28" x14ac:dyDescent="0.35">
      <c r="A281" s="105">
        <v>280</v>
      </c>
      <c r="B281" s="77"/>
      <c r="C281" s="105" t="str">
        <f>IF(B281&lt;&gt;"", INDEX(DeltagarRapport!$D$2:$D$9, MATCH(B281, DeltagarRapport!$E$2:$E$9, 0)), "")</f>
        <v/>
      </c>
      <c r="D281" s="64"/>
      <c r="E281" s="59"/>
      <c r="F281" s="59"/>
      <c r="G281" s="59"/>
      <c r="H281" s="60"/>
      <c r="I281" s="86"/>
      <c r="J281" s="86"/>
      <c r="K281" s="86"/>
      <c r="L281" s="78"/>
      <c r="M281" s="61"/>
      <c r="N281" s="66"/>
      <c r="O281" s="105" t="str">
        <f t="shared" si="23"/>
        <v/>
      </c>
      <c r="P281" s="105" t="str">
        <f t="shared" si="24"/>
        <v/>
      </c>
      <c r="Q281" s="105" t="str">
        <f>IF(P281="", "", IFERROR(VLOOKUP(P281,Arrtyper!A:B,2,FALSE), ""))</f>
        <v/>
      </c>
      <c r="R281" s="61"/>
      <c r="S281" s="105" t="str">
        <f>IF(R281="", "", IFERROR(VLOOKUP(R281,Verksamhetsform!A:B,2,FALSE), ""))</f>
        <v/>
      </c>
      <c r="T281" s="61"/>
      <c r="U281" s="61"/>
      <c r="V281" s="105" t="str">
        <f>IF(U281="", "", IFERROR(VLOOKUP(U281,KommunDB!A:B,2,FALSE), ""))</f>
        <v/>
      </c>
      <c r="W281" s="106">
        <f t="shared" si="20"/>
        <v>0</v>
      </c>
      <c r="X281" s="106">
        <f t="shared" si="21"/>
        <v>0</v>
      </c>
      <c r="Y281" s="107" t="str">
        <f t="shared" si="22"/>
        <v/>
      </c>
      <c r="Z281" s="108">
        <f>IF(S281=2,0,IF(ISBLANK(J281),0,VLOOKUP(Y281,DeltagarRapport!A:J,7,FALSE)*100))</f>
        <v>0</v>
      </c>
      <c r="AA281" s="108">
        <f>IF(S281=2,0,IF(ISBLANK(J281),0,VLOOKUP(Y281,DeltagarRapport!A:J,9,FALSE)*100))</f>
        <v>0</v>
      </c>
      <c r="AB281" s="109" t="str" cm="1">
        <f t="array" ref="AB281">IF(S281=1,INDEX(Verksamhetsform!$A$9:$A$10,MIN(ROW(AB281)-ROW($AB$2)+1,2)),"")</f>
        <v/>
      </c>
    </row>
    <row r="282" spans="1:28" x14ac:dyDescent="0.35">
      <c r="A282" s="105">
        <v>281</v>
      </c>
      <c r="B282" s="77"/>
      <c r="C282" s="105" t="str">
        <f>IF(B282&lt;&gt;"", INDEX(DeltagarRapport!$D$2:$D$9, MATCH(B282, DeltagarRapport!$E$2:$E$9, 0)), "")</f>
        <v/>
      </c>
      <c r="D282" s="64"/>
      <c r="E282" s="59"/>
      <c r="F282" s="59"/>
      <c r="G282" s="59"/>
      <c r="H282" s="60"/>
      <c r="I282" s="86"/>
      <c r="J282" s="86"/>
      <c r="K282" s="86"/>
      <c r="L282" s="78"/>
      <c r="M282" s="61"/>
      <c r="N282" s="66"/>
      <c r="O282" s="105" t="str">
        <f t="shared" si="23"/>
        <v/>
      </c>
      <c r="P282" s="105" t="str">
        <f t="shared" si="24"/>
        <v/>
      </c>
      <c r="Q282" s="105" t="str">
        <f>IF(P282="", "", IFERROR(VLOOKUP(P282,Arrtyper!A:B,2,FALSE), ""))</f>
        <v/>
      </c>
      <c r="R282" s="61"/>
      <c r="S282" s="105" t="str">
        <f>IF(R282="", "", IFERROR(VLOOKUP(R282,Verksamhetsform!A:B,2,FALSE), ""))</f>
        <v/>
      </c>
      <c r="T282" s="61"/>
      <c r="U282" s="61"/>
      <c r="V282" s="105" t="str">
        <f>IF(U282="", "", IFERROR(VLOOKUP(U282,KommunDB!A:B,2,FALSE), ""))</f>
        <v/>
      </c>
      <c r="W282" s="106">
        <f t="shared" si="20"/>
        <v>0</v>
      </c>
      <c r="X282" s="106">
        <f t="shared" si="21"/>
        <v>0</v>
      </c>
      <c r="Y282" s="107" t="str">
        <f t="shared" si="22"/>
        <v/>
      </c>
      <c r="Z282" s="108">
        <f>IF(S282=2,0,IF(ISBLANK(J282),0,VLOOKUP(Y282,DeltagarRapport!A:J,7,FALSE)*100))</f>
        <v>0</v>
      </c>
      <c r="AA282" s="108">
        <f>IF(S282=2,0,IF(ISBLANK(J282),0,VLOOKUP(Y282,DeltagarRapport!A:J,9,FALSE)*100))</f>
        <v>0</v>
      </c>
      <c r="AB282" s="109" t="str" cm="1">
        <f t="array" ref="AB282">IF(S282=1,INDEX(Verksamhetsform!$A$9:$A$10,MIN(ROW(AB282)-ROW($AB$2)+1,2)),"")</f>
        <v/>
      </c>
    </row>
    <row r="283" spans="1:28" x14ac:dyDescent="0.35">
      <c r="A283" s="105">
        <v>282</v>
      </c>
      <c r="B283" s="77"/>
      <c r="C283" s="105" t="str">
        <f>IF(B283&lt;&gt;"", INDEX(DeltagarRapport!$D$2:$D$9, MATCH(B283, DeltagarRapport!$E$2:$E$9, 0)), "")</f>
        <v/>
      </c>
      <c r="D283" s="64"/>
      <c r="E283" s="59"/>
      <c r="F283" s="59"/>
      <c r="G283" s="59"/>
      <c r="H283" s="60"/>
      <c r="I283" s="86"/>
      <c r="J283" s="86"/>
      <c r="K283" s="86"/>
      <c r="L283" s="78"/>
      <c r="M283" s="61"/>
      <c r="N283" s="66"/>
      <c r="O283" s="105" t="str">
        <f t="shared" si="23"/>
        <v/>
      </c>
      <c r="P283" s="105" t="str">
        <f t="shared" si="24"/>
        <v/>
      </c>
      <c r="Q283" s="105" t="str">
        <f>IF(P283="", "", IFERROR(VLOOKUP(P283,Arrtyper!A:B,2,FALSE), ""))</f>
        <v/>
      </c>
      <c r="R283" s="61"/>
      <c r="S283" s="105" t="str">
        <f>IF(R283="", "", IFERROR(VLOOKUP(R283,Verksamhetsform!A:B,2,FALSE), ""))</f>
        <v/>
      </c>
      <c r="T283" s="61"/>
      <c r="U283" s="61"/>
      <c r="V283" s="105" t="str">
        <f>IF(U283="", "", IFERROR(VLOOKUP(U283,KommunDB!A:B,2,FALSE), ""))</f>
        <v/>
      </c>
      <c r="W283" s="106">
        <f t="shared" si="20"/>
        <v>0</v>
      </c>
      <c r="X283" s="106">
        <f t="shared" si="21"/>
        <v>0</v>
      </c>
      <c r="Y283" s="107" t="str">
        <f t="shared" si="22"/>
        <v/>
      </c>
      <c r="Z283" s="108">
        <f>IF(S283=2,0,IF(ISBLANK(J283),0,VLOOKUP(Y283,DeltagarRapport!A:J,7,FALSE)*100))</f>
        <v>0</v>
      </c>
      <c r="AA283" s="108">
        <f>IF(S283=2,0,IF(ISBLANK(J283),0,VLOOKUP(Y283,DeltagarRapport!A:J,9,FALSE)*100))</f>
        <v>0</v>
      </c>
      <c r="AB283" s="109" t="str" cm="1">
        <f t="array" ref="AB283">IF(S283=1,INDEX(Verksamhetsform!$A$9:$A$10,MIN(ROW(AB283)-ROW($AB$2)+1,2)),"")</f>
        <v/>
      </c>
    </row>
    <row r="284" spans="1:28" x14ac:dyDescent="0.35">
      <c r="A284" s="105">
        <v>283</v>
      </c>
      <c r="B284" s="77"/>
      <c r="C284" s="105" t="str">
        <f>IF(B284&lt;&gt;"", INDEX(DeltagarRapport!$D$2:$D$9, MATCH(B284, DeltagarRapport!$E$2:$E$9, 0)), "")</f>
        <v/>
      </c>
      <c r="D284" s="64"/>
      <c r="E284" s="59"/>
      <c r="F284" s="59"/>
      <c r="G284" s="59"/>
      <c r="H284" s="60"/>
      <c r="I284" s="86"/>
      <c r="J284" s="86"/>
      <c r="K284" s="86"/>
      <c r="L284" s="78"/>
      <c r="M284" s="61"/>
      <c r="N284" s="66"/>
      <c r="O284" s="105" t="str">
        <f t="shared" si="23"/>
        <v/>
      </c>
      <c r="P284" s="105" t="str">
        <f t="shared" si="24"/>
        <v/>
      </c>
      <c r="Q284" s="105" t="str">
        <f>IF(P284="", "", IFERROR(VLOOKUP(P284,Arrtyper!A:B,2,FALSE), ""))</f>
        <v/>
      </c>
      <c r="R284" s="61"/>
      <c r="S284" s="105" t="str">
        <f>IF(R284="", "", IFERROR(VLOOKUP(R284,Verksamhetsform!A:B,2,FALSE), ""))</f>
        <v/>
      </c>
      <c r="T284" s="61"/>
      <c r="U284" s="61"/>
      <c r="V284" s="105" t="str">
        <f>IF(U284="", "", IFERROR(VLOOKUP(U284,KommunDB!A:B,2,FALSE), ""))</f>
        <v/>
      </c>
      <c r="W284" s="106">
        <f t="shared" si="20"/>
        <v>0</v>
      </c>
      <c r="X284" s="106">
        <f t="shared" si="21"/>
        <v>0</v>
      </c>
      <c r="Y284" s="107" t="str">
        <f t="shared" si="22"/>
        <v/>
      </c>
      <c r="Z284" s="108">
        <f>IF(S284=2,0,IF(ISBLANK(J284),0,VLOOKUP(Y284,DeltagarRapport!A:J,7,FALSE)*100))</f>
        <v>0</v>
      </c>
      <c r="AA284" s="108">
        <f>IF(S284=2,0,IF(ISBLANK(J284),0,VLOOKUP(Y284,DeltagarRapport!A:J,9,FALSE)*100))</f>
        <v>0</v>
      </c>
      <c r="AB284" s="109" t="str" cm="1">
        <f t="array" ref="AB284">IF(S284=1,INDEX(Verksamhetsform!$A$9:$A$10,MIN(ROW(AB284)-ROW($AB$2)+1,2)),"")</f>
        <v/>
      </c>
    </row>
    <row r="285" spans="1:28" x14ac:dyDescent="0.35">
      <c r="A285" s="105">
        <v>284</v>
      </c>
      <c r="B285" s="77"/>
      <c r="C285" s="105" t="str">
        <f>IF(B285&lt;&gt;"", INDEX(DeltagarRapport!$D$2:$D$9, MATCH(B285, DeltagarRapport!$E$2:$E$9, 0)), "")</f>
        <v/>
      </c>
      <c r="D285" s="64"/>
      <c r="E285" s="59"/>
      <c r="F285" s="59"/>
      <c r="G285" s="59"/>
      <c r="H285" s="60"/>
      <c r="I285" s="86"/>
      <c r="J285" s="86"/>
      <c r="K285" s="86"/>
      <c r="L285" s="78"/>
      <c r="M285" s="61"/>
      <c r="N285" s="66"/>
      <c r="O285" s="105" t="str">
        <f t="shared" si="23"/>
        <v/>
      </c>
      <c r="P285" s="105" t="str">
        <f t="shared" si="24"/>
        <v/>
      </c>
      <c r="Q285" s="105" t="str">
        <f>IF(P285="", "", IFERROR(VLOOKUP(P285,Arrtyper!A:B,2,FALSE), ""))</f>
        <v/>
      </c>
      <c r="R285" s="61"/>
      <c r="S285" s="105" t="str">
        <f>IF(R285="", "", IFERROR(VLOOKUP(R285,Verksamhetsform!A:B,2,FALSE), ""))</f>
        <v/>
      </c>
      <c r="T285" s="61"/>
      <c r="U285" s="61"/>
      <c r="V285" s="105" t="str">
        <f>IF(U285="", "", IFERROR(VLOOKUP(U285,KommunDB!A:B,2,FALSE), ""))</f>
        <v/>
      </c>
      <c r="W285" s="106">
        <f t="shared" si="20"/>
        <v>0</v>
      </c>
      <c r="X285" s="106">
        <f t="shared" si="21"/>
        <v>0</v>
      </c>
      <c r="Y285" s="107" t="str">
        <f t="shared" si="22"/>
        <v/>
      </c>
      <c r="Z285" s="108">
        <f>IF(S285=2,0,IF(ISBLANK(J285),0,VLOOKUP(Y285,DeltagarRapport!A:J,7,FALSE)*100))</f>
        <v>0</v>
      </c>
      <c r="AA285" s="108">
        <f>IF(S285=2,0,IF(ISBLANK(J285),0,VLOOKUP(Y285,DeltagarRapport!A:J,9,FALSE)*100))</f>
        <v>0</v>
      </c>
      <c r="AB285" s="109" t="str" cm="1">
        <f t="array" ref="AB285">IF(S285=1,INDEX(Verksamhetsform!$A$9:$A$10,MIN(ROW(AB285)-ROW($AB$2)+1,2)),"")</f>
        <v/>
      </c>
    </row>
    <row r="286" spans="1:28" x14ac:dyDescent="0.35">
      <c r="A286" s="105">
        <v>285</v>
      </c>
      <c r="B286" s="77"/>
      <c r="C286" s="105" t="str">
        <f>IF(B286&lt;&gt;"", INDEX(DeltagarRapport!$D$2:$D$9, MATCH(B286, DeltagarRapport!$E$2:$E$9, 0)), "")</f>
        <v/>
      </c>
      <c r="D286" s="64"/>
      <c r="E286" s="59"/>
      <c r="F286" s="59"/>
      <c r="G286" s="59"/>
      <c r="H286" s="60"/>
      <c r="I286" s="86"/>
      <c r="J286" s="86"/>
      <c r="K286" s="86"/>
      <c r="L286" s="78"/>
      <c r="M286" s="61"/>
      <c r="N286" s="66"/>
      <c r="O286" s="105" t="str">
        <f t="shared" si="23"/>
        <v/>
      </c>
      <c r="P286" s="105" t="str">
        <f t="shared" si="24"/>
        <v/>
      </c>
      <c r="Q286" s="105" t="str">
        <f>IF(P286="", "", IFERROR(VLOOKUP(P286,Arrtyper!A:B,2,FALSE), ""))</f>
        <v/>
      </c>
      <c r="R286" s="61"/>
      <c r="S286" s="105" t="str">
        <f>IF(R286="", "", IFERROR(VLOOKUP(R286,Verksamhetsform!A:B,2,FALSE), ""))</f>
        <v/>
      </c>
      <c r="T286" s="61"/>
      <c r="U286" s="61"/>
      <c r="V286" s="105" t="str">
        <f>IF(U286="", "", IFERROR(VLOOKUP(U286,KommunDB!A:B,2,FALSE), ""))</f>
        <v/>
      </c>
      <c r="W286" s="106">
        <f t="shared" si="20"/>
        <v>0</v>
      </c>
      <c r="X286" s="106">
        <f t="shared" si="21"/>
        <v>0</v>
      </c>
      <c r="Y286" s="107" t="str">
        <f t="shared" si="22"/>
        <v/>
      </c>
      <c r="Z286" s="108">
        <f>IF(S286=2,0,IF(ISBLANK(J286),0,VLOOKUP(Y286,DeltagarRapport!A:J,7,FALSE)*100))</f>
        <v>0</v>
      </c>
      <c r="AA286" s="108">
        <f>IF(S286=2,0,IF(ISBLANK(J286),0,VLOOKUP(Y286,DeltagarRapport!A:J,9,FALSE)*100))</f>
        <v>0</v>
      </c>
      <c r="AB286" s="109" t="str" cm="1">
        <f t="array" ref="AB286">IF(S286=1,INDEX(Verksamhetsform!$A$9:$A$10,MIN(ROW(AB286)-ROW($AB$2)+1,2)),"")</f>
        <v/>
      </c>
    </row>
    <row r="287" spans="1:28" x14ac:dyDescent="0.35">
      <c r="A287" s="105">
        <v>286</v>
      </c>
      <c r="B287" s="77"/>
      <c r="C287" s="105" t="str">
        <f>IF(B287&lt;&gt;"", INDEX(DeltagarRapport!$D$2:$D$9, MATCH(B287, DeltagarRapport!$E$2:$E$9, 0)), "")</f>
        <v/>
      </c>
      <c r="D287" s="64"/>
      <c r="E287" s="59"/>
      <c r="F287" s="59"/>
      <c r="G287" s="59"/>
      <c r="H287" s="60"/>
      <c r="I287" s="86"/>
      <c r="J287" s="86"/>
      <c r="K287" s="86"/>
      <c r="L287" s="78"/>
      <c r="M287" s="61"/>
      <c r="N287" s="66"/>
      <c r="O287" s="105" t="str">
        <f t="shared" si="23"/>
        <v/>
      </c>
      <c r="P287" s="105" t="str">
        <f t="shared" si="24"/>
        <v/>
      </c>
      <c r="Q287" s="105" t="str">
        <f>IF(P287="", "", IFERROR(VLOOKUP(P287,Arrtyper!A:B,2,FALSE), ""))</f>
        <v/>
      </c>
      <c r="R287" s="61"/>
      <c r="S287" s="105" t="str">
        <f>IF(R287="", "", IFERROR(VLOOKUP(R287,Verksamhetsform!A:B,2,FALSE), ""))</f>
        <v/>
      </c>
      <c r="T287" s="61"/>
      <c r="U287" s="61"/>
      <c r="V287" s="105" t="str">
        <f>IF(U287="", "", IFERROR(VLOOKUP(U287,KommunDB!A:B,2,FALSE), ""))</f>
        <v/>
      </c>
      <c r="W287" s="106">
        <f t="shared" si="20"/>
        <v>0</v>
      </c>
      <c r="X287" s="106">
        <f t="shared" si="21"/>
        <v>0</v>
      </c>
      <c r="Y287" s="107" t="str">
        <f t="shared" si="22"/>
        <v/>
      </c>
      <c r="Z287" s="108">
        <f>IF(S287=2,0,IF(ISBLANK(J287),0,VLOOKUP(Y287,DeltagarRapport!A:J,7,FALSE)*100))</f>
        <v>0</v>
      </c>
      <c r="AA287" s="108">
        <f>IF(S287=2,0,IF(ISBLANK(J287),0,VLOOKUP(Y287,DeltagarRapport!A:J,9,FALSE)*100))</f>
        <v>0</v>
      </c>
      <c r="AB287" s="109" t="str" cm="1">
        <f t="array" ref="AB287">IF(S287=1,INDEX(Verksamhetsform!$A$9:$A$10,MIN(ROW(AB287)-ROW($AB$2)+1,2)),"")</f>
        <v/>
      </c>
    </row>
    <row r="288" spans="1:28" x14ac:dyDescent="0.35">
      <c r="A288" s="105">
        <v>287</v>
      </c>
      <c r="B288" s="77"/>
      <c r="C288" s="105" t="str">
        <f>IF(B288&lt;&gt;"", INDEX(DeltagarRapport!$D$2:$D$9, MATCH(B288, DeltagarRapport!$E$2:$E$9, 0)), "")</f>
        <v/>
      </c>
      <c r="D288" s="64"/>
      <c r="E288" s="59"/>
      <c r="F288" s="59"/>
      <c r="G288" s="59"/>
      <c r="H288" s="60"/>
      <c r="I288" s="86"/>
      <c r="J288" s="86"/>
      <c r="K288" s="86"/>
      <c r="L288" s="78"/>
      <c r="M288" s="61"/>
      <c r="N288" s="66"/>
      <c r="O288" s="105" t="str">
        <f t="shared" si="23"/>
        <v/>
      </c>
      <c r="P288" s="105" t="str">
        <f t="shared" si="24"/>
        <v/>
      </c>
      <c r="Q288" s="105" t="str">
        <f>IF(P288="", "", IFERROR(VLOOKUP(P288,Arrtyper!A:B,2,FALSE), ""))</f>
        <v/>
      </c>
      <c r="R288" s="61"/>
      <c r="S288" s="105" t="str">
        <f>IF(R288="", "", IFERROR(VLOOKUP(R288,Verksamhetsform!A:B,2,FALSE), ""))</f>
        <v/>
      </c>
      <c r="T288" s="61"/>
      <c r="U288" s="61"/>
      <c r="V288" s="105" t="str">
        <f>IF(U288="", "", IFERROR(VLOOKUP(U288,KommunDB!A:B,2,FALSE), ""))</f>
        <v/>
      </c>
      <c r="W288" s="106">
        <f t="shared" si="20"/>
        <v>0</v>
      </c>
      <c r="X288" s="106">
        <f t="shared" si="21"/>
        <v>0</v>
      </c>
      <c r="Y288" s="107" t="str">
        <f t="shared" si="22"/>
        <v/>
      </c>
      <c r="Z288" s="108">
        <f>IF(S288=2,0,IF(ISBLANK(J288),0,VLOOKUP(Y288,DeltagarRapport!A:J,7,FALSE)*100))</f>
        <v>0</v>
      </c>
      <c r="AA288" s="108">
        <f>IF(S288=2,0,IF(ISBLANK(J288),0,VLOOKUP(Y288,DeltagarRapport!A:J,9,FALSE)*100))</f>
        <v>0</v>
      </c>
      <c r="AB288" s="109" t="str" cm="1">
        <f t="array" ref="AB288">IF(S288=1,INDEX(Verksamhetsform!$A$9:$A$10,MIN(ROW(AB288)-ROW($AB$2)+1,2)),"")</f>
        <v/>
      </c>
    </row>
    <row r="289" spans="1:28" x14ac:dyDescent="0.35">
      <c r="A289" s="105">
        <v>288</v>
      </c>
      <c r="B289" s="77"/>
      <c r="C289" s="105" t="str">
        <f>IF(B289&lt;&gt;"", INDEX(DeltagarRapport!$D$2:$D$9, MATCH(B289, DeltagarRapport!$E$2:$E$9, 0)), "")</f>
        <v/>
      </c>
      <c r="D289" s="64"/>
      <c r="E289" s="59"/>
      <c r="F289" s="59"/>
      <c r="G289" s="59"/>
      <c r="H289" s="60"/>
      <c r="I289" s="86"/>
      <c r="J289" s="86"/>
      <c r="K289" s="86"/>
      <c r="L289" s="78"/>
      <c r="M289" s="61"/>
      <c r="N289" s="66"/>
      <c r="O289" s="105" t="str">
        <f t="shared" si="23"/>
        <v/>
      </c>
      <c r="P289" s="105" t="str">
        <f t="shared" si="24"/>
        <v/>
      </c>
      <c r="Q289" s="105" t="str">
        <f>IF(P289="", "", IFERROR(VLOOKUP(P289,Arrtyper!A:B,2,FALSE), ""))</f>
        <v/>
      </c>
      <c r="R289" s="61"/>
      <c r="S289" s="105" t="str">
        <f>IF(R289="", "", IFERROR(VLOOKUP(R289,Verksamhetsform!A:B,2,FALSE), ""))</f>
        <v/>
      </c>
      <c r="T289" s="61"/>
      <c r="U289" s="61"/>
      <c r="V289" s="105" t="str">
        <f>IF(U289="", "", IFERROR(VLOOKUP(U289,KommunDB!A:B,2,FALSE), ""))</f>
        <v/>
      </c>
      <c r="W289" s="106">
        <f t="shared" si="20"/>
        <v>0</v>
      </c>
      <c r="X289" s="106">
        <f t="shared" si="21"/>
        <v>0</v>
      </c>
      <c r="Y289" s="107" t="str">
        <f t="shared" si="22"/>
        <v/>
      </c>
      <c r="Z289" s="108">
        <f>IF(S289=2,0,IF(ISBLANK(J289),0,VLOOKUP(Y289,DeltagarRapport!A:J,7,FALSE)*100))</f>
        <v>0</v>
      </c>
      <c r="AA289" s="108">
        <f>IF(S289=2,0,IF(ISBLANK(J289),0,VLOOKUP(Y289,DeltagarRapport!A:J,9,FALSE)*100))</f>
        <v>0</v>
      </c>
      <c r="AB289" s="109" t="str" cm="1">
        <f t="array" ref="AB289">IF(S289=1,INDEX(Verksamhetsform!$A$9:$A$10,MIN(ROW(AB289)-ROW($AB$2)+1,2)),"")</f>
        <v/>
      </c>
    </row>
    <row r="290" spans="1:28" x14ac:dyDescent="0.35">
      <c r="A290" s="105">
        <v>289</v>
      </c>
      <c r="B290" s="77"/>
      <c r="C290" s="105" t="str">
        <f>IF(B290&lt;&gt;"", INDEX(DeltagarRapport!$D$2:$D$9, MATCH(B290, DeltagarRapport!$E$2:$E$9, 0)), "")</f>
        <v/>
      </c>
      <c r="D290" s="64"/>
      <c r="E290" s="59"/>
      <c r="F290" s="59"/>
      <c r="G290" s="59"/>
      <c r="H290" s="60"/>
      <c r="I290" s="86"/>
      <c r="J290" s="86"/>
      <c r="K290" s="86"/>
      <c r="L290" s="78"/>
      <c r="M290" s="61"/>
      <c r="N290" s="66"/>
      <c r="O290" s="105" t="str">
        <f t="shared" si="23"/>
        <v/>
      </c>
      <c r="P290" s="105" t="str">
        <f t="shared" si="24"/>
        <v/>
      </c>
      <c r="Q290" s="105" t="str">
        <f>IF(P290="", "", IFERROR(VLOOKUP(P290,Arrtyper!A:B,2,FALSE), ""))</f>
        <v/>
      </c>
      <c r="R290" s="61"/>
      <c r="S290" s="105" t="str">
        <f>IF(R290="", "", IFERROR(VLOOKUP(R290,Verksamhetsform!A:B,2,FALSE), ""))</f>
        <v/>
      </c>
      <c r="T290" s="61"/>
      <c r="U290" s="61"/>
      <c r="V290" s="105" t="str">
        <f>IF(U290="", "", IFERROR(VLOOKUP(U290,KommunDB!A:B,2,FALSE), ""))</f>
        <v/>
      </c>
      <c r="W290" s="106">
        <f t="shared" si="20"/>
        <v>0</v>
      </c>
      <c r="X290" s="106">
        <f t="shared" si="21"/>
        <v>0</v>
      </c>
      <c r="Y290" s="107" t="str">
        <f t="shared" si="22"/>
        <v/>
      </c>
      <c r="Z290" s="108">
        <f>IF(S290=2,0,IF(ISBLANK(J290),0,VLOOKUP(Y290,DeltagarRapport!A:J,7,FALSE)*100))</f>
        <v>0</v>
      </c>
      <c r="AA290" s="108">
        <f>IF(S290=2,0,IF(ISBLANK(J290),0,VLOOKUP(Y290,DeltagarRapport!A:J,9,FALSE)*100))</f>
        <v>0</v>
      </c>
      <c r="AB290" s="109" t="str" cm="1">
        <f t="array" ref="AB290">IF(S290=1,INDEX(Verksamhetsform!$A$9:$A$10,MIN(ROW(AB290)-ROW($AB$2)+1,2)),"")</f>
        <v/>
      </c>
    </row>
    <row r="291" spans="1:28" x14ac:dyDescent="0.35">
      <c r="A291" s="105">
        <v>290</v>
      </c>
      <c r="B291" s="77"/>
      <c r="C291" s="105" t="str">
        <f>IF(B291&lt;&gt;"", INDEX(DeltagarRapport!$D$2:$D$9, MATCH(B291, DeltagarRapport!$E$2:$E$9, 0)), "")</f>
        <v/>
      </c>
      <c r="D291" s="64"/>
      <c r="E291" s="59"/>
      <c r="F291" s="59"/>
      <c r="G291" s="59"/>
      <c r="H291" s="60"/>
      <c r="I291" s="86"/>
      <c r="J291" s="86"/>
      <c r="K291" s="86"/>
      <c r="L291" s="78"/>
      <c r="M291" s="61"/>
      <c r="N291" s="66"/>
      <c r="O291" s="105" t="str">
        <f t="shared" si="23"/>
        <v/>
      </c>
      <c r="P291" s="105" t="str">
        <f t="shared" si="24"/>
        <v/>
      </c>
      <c r="Q291" s="105" t="str">
        <f>IF(P291="", "", IFERROR(VLOOKUP(P291,Arrtyper!A:B,2,FALSE), ""))</f>
        <v/>
      </c>
      <c r="R291" s="61"/>
      <c r="S291" s="105" t="str">
        <f>IF(R291="", "", IFERROR(VLOOKUP(R291,Verksamhetsform!A:B,2,FALSE), ""))</f>
        <v/>
      </c>
      <c r="T291" s="61"/>
      <c r="U291" s="61"/>
      <c r="V291" s="105" t="str">
        <f>IF(U291="", "", IFERROR(VLOOKUP(U291,KommunDB!A:B,2,FALSE), ""))</f>
        <v/>
      </c>
      <c r="W291" s="106">
        <f t="shared" si="20"/>
        <v>0</v>
      </c>
      <c r="X291" s="106">
        <f t="shared" si="21"/>
        <v>0</v>
      </c>
      <c r="Y291" s="107" t="str">
        <f t="shared" si="22"/>
        <v/>
      </c>
      <c r="Z291" s="108">
        <f>IF(S291=2,0,IF(ISBLANK(J291),0,VLOOKUP(Y291,DeltagarRapport!A:J,7,FALSE)*100))</f>
        <v>0</v>
      </c>
      <c r="AA291" s="108">
        <f>IF(S291=2,0,IF(ISBLANK(J291),0,VLOOKUP(Y291,DeltagarRapport!A:J,9,FALSE)*100))</f>
        <v>0</v>
      </c>
      <c r="AB291" s="109" t="str" cm="1">
        <f t="array" ref="AB291">IF(S291=1,INDEX(Verksamhetsform!$A$9:$A$10,MIN(ROW(AB291)-ROW($AB$2)+1,2)),"")</f>
        <v/>
      </c>
    </row>
    <row r="292" spans="1:28" x14ac:dyDescent="0.35">
      <c r="A292" s="105">
        <v>291</v>
      </c>
      <c r="B292" s="77"/>
      <c r="C292" s="105" t="str">
        <f>IF(B292&lt;&gt;"", INDEX(DeltagarRapport!$D$2:$D$9, MATCH(B292, DeltagarRapport!$E$2:$E$9, 0)), "")</f>
        <v/>
      </c>
      <c r="D292" s="64"/>
      <c r="E292" s="59"/>
      <c r="F292" s="59"/>
      <c r="G292" s="59"/>
      <c r="H292" s="60"/>
      <c r="I292" s="86"/>
      <c r="J292" s="86"/>
      <c r="K292" s="86"/>
      <c r="L292" s="78"/>
      <c r="M292" s="61"/>
      <c r="N292" s="66"/>
      <c r="O292" s="105" t="str">
        <f t="shared" si="23"/>
        <v/>
      </c>
      <c r="P292" s="105" t="str">
        <f t="shared" si="24"/>
        <v/>
      </c>
      <c r="Q292" s="105" t="str">
        <f>IF(P292="", "", IFERROR(VLOOKUP(P292,Arrtyper!A:B,2,FALSE), ""))</f>
        <v/>
      </c>
      <c r="R292" s="61"/>
      <c r="S292" s="105" t="str">
        <f>IF(R292="", "", IFERROR(VLOOKUP(R292,Verksamhetsform!A:B,2,FALSE), ""))</f>
        <v/>
      </c>
      <c r="T292" s="61"/>
      <c r="U292" s="61"/>
      <c r="V292" s="105" t="str">
        <f>IF(U292="", "", IFERROR(VLOOKUP(U292,KommunDB!A:B,2,FALSE), ""))</f>
        <v/>
      </c>
      <c r="W292" s="106">
        <f t="shared" si="20"/>
        <v>0</v>
      </c>
      <c r="X292" s="106">
        <f t="shared" si="21"/>
        <v>0</v>
      </c>
      <c r="Y292" s="107" t="str">
        <f t="shared" si="22"/>
        <v/>
      </c>
      <c r="Z292" s="108">
        <f>IF(S292=2,0,IF(ISBLANK(J292),0,VLOOKUP(Y292,DeltagarRapport!A:J,7,FALSE)*100))</f>
        <v>0</v>
      </c>
      <c r="AA292" s="108">
        <f>IF(S292=2,0,IF(ISBLANK(J292),0,VLOOKUP(Y292,DeltagarRapport!A:J,9,FALSE)*100))</f>
        <v>0</v>
      </c>
      <c r="AB292" s="109" t="str" cm="1">
        <f t="array" ref="AB292">IF(S292=1,INDEX(Verksamhetsform!$A$9:$A$10,MIN(ROW(AB292)-ROW($AB$2)+1,2)),"")</f>
        <v/>
      </c>
    </row>
    <row r="293" spans="1:28" x14ac:dyDescent="0.35">
      <c r="A293" s="105">
        <v>292</v>
      </c>
      <c r="B293" s="77"/>
      <c r="C293" s="105" t="str">
        <f>IF(B293&lt;&gt;"", INDEX(DeltagarRapport!$D$2:$D$9, MATCH(B293, DeltagarRapport!$E$2:$E$9, 0)), "")</f>
        <v/>
      </c>
      <c r="D293" s="64"/>
      <c r="E293" s="59"/>
      <c r="F293" s="59"/>
      <c r="G293" s="59"/>
      <c r="H293" s="60"/>
      <c r="I293" s="86"/>
      <c r="J293" s="86"/>
      <c r="K293" s="86"/>
      <c r="L293" s="78"/>
      <c r="M293" s="61"/>
      <c r="N293" s="66"/>
      <c r="O293" s="105" t="str">
        <f t="shared" si="23"/>
        <v/>
      </c>
      <c r="P293" s="105" t="str">
        <f t="shared" si="24"/>
        <v/>
      </c>
      <c r="Q293" s="105" t="str">
        <f>IF(P293="", "", IFERROR(VLOOKUP(P293,Arrtyper!A:B,2,FALSE), ""))</f>
        <v/>
      </c>
      <c r="R293" s="61"/>
      <c r="S293" s="105" t="str">
        <f>IF(R293="", "", IFERROR(VLOOKUP(R293,Verksamhetsform!A:B,2,FALSE), ""))</f>
        <v/>
      </c>
      <c r="T293" s="61"/>
      <c r="U293" s="61"/>
      <c r="V293" s="105" t="str">
        <f>IF(U293="", "", IFERROR(VLOOKUP(U293,KommunDB!A:B,2,FALSE), ""))</f>
        <v/>
      </c>
      <c r="W293" s="106">
        <f t="shared" si="20"/>
        <v>0</v>
      </c>
      <c r="X293" s="106">
        <f t="shared" si="21"/>
        <v>0</v>
      </c>
      <c r="Y293" s="107" t="str">
        <f t="shared" si="22"/>
        <v/>
      </c>
      <c r="Z293" s="108">
        <f>IF(S293=2,0,IF(ISBLANK(J293),0,VLOOKUP(Y293,DeltagarRapport!A:J,7,FALSE)*100))</f>
        <v>0</v>
      </c>
      <c r="AA293" s="108">
        <f>IF(S293=2,0,IF(ISBLANK(J293),0,VLOOKUP(Y293,DeltagarRapport!A:J,9,FALSE)*100))</f>
        <v>0</v>
      </c>
      <c r="AB293" s="109" t="str" cm="1">
        <f t="array" ref="AB293">IF(S293=1,INDEX(Verksamhetsform!$A$9:$A$10,MIN(ROW(AB293)-ROW($AB$2)+1,2)),"")</f>
        <v/>
      </c>
    </row>
    <row r="294" spans="1:28" x14ac:dyDescent="0.35">
      <c r="A294" s="105">
        <v>293</v>
      </c>
      <c r="B294" s="77"/>
      <c r="C294" s="105" t="str">
        <f>IF(B294&lt;&gt;"", INDEX(DeltagarRapport!$D$2:$D$9, MATCH(B294, DeltagarRapport!$E$2:$E$9, 0)), "")</f>
        <v/>
      </c>
      <c r="D294" s="64"/>
      <c r="E294" s="59"/>
      <c r="F294" s="59"/>
      <c r="G294" s="59"/>
      <c r="H294" s="60"/>
      <c r="I294" s="86"/>
      <c r="J294" s="86"/>
      <c r="K294" s="86"/>
      <c r="L294" s="78"/>
      <c r="M294" s="61"/>
      <c r="N294" s="66"/>
      <c r="O294" s="105" t="str">
        <f t="shared" si="23"/>
        <v/>
      </c>
      <c r="P294" s="105" t="str">
        <f t="shared" si="24"/>
        <v/>
      </c>
      <c r="Q294" s="105" t="str">
        <f>IF(P294="", "", IFERROR(VLOOKUP(P294,Arrtyper!A:B,2,FALSE), ""))</f>
        <v/>
      </c>
      <c r="R294" s="61"/>
      <c r="S294" s="105" t="str">
        <f>IF(R294="", "", IFERROR(VLOOKUP(R294,Verksamhetsform!A:B,2,FALSE), ""))</f>
        <v/>
      </c>
      <c r="T294" s="61"/>
      <c r="U294" s="61"/>
      <c r="V294" s="105" t="str">
        <f>IF(U294="", "", IFERROR(VLOOKUP(U294,KommunDB!A:B,2,FALSE), ""))</f>
        <v/>
      </c>
      <c r="W294" s="106">
        <f t="shared" si="20"/>
        <v>0</v>
      </c>
      <c r="X294" s="106">
        <f t="shared" si="21"/>
        <v>0</v>
      </c>
      <c r="Y294" s="107" t="str">
        <f t="shared" si="22"/>
        <v/>
      </c>
      <c r="Z294" s="108">
        <f>IF(S294=2,0,IF(ISBLANK(J294),0,VLOOKUP(Y294,DeltagarRapport!A:J,7,FALSE)*100))</f>
        <v>0</v>
      </c>
      <c r="AA294" s="108">
        <f>IF(S294=2,0,IF(ISBLANK(J294),0,VLOOKUP(Y294,DeltagarRapport!A:J,9,FALSE)*100))</f>
        <v>0</v>
      </c>
      <c r="AB294" s="109" t="str" cm="1">
        <f t="array" ref="AB294">IF(S294=1,INDEX(Verksamhetsform!$A$9:$A$10,MIN(ROW(AB294)-ROW($AB$2)+1,2)),"")</f>
        <v/>
      </c>
    </row>
    <row r="295" spans="1:28" x14ac:dyDescent="0.35">
      <c r="A295" s="105">
        <v>294</v>
      </c>
      <c r="B295" s="77"/>
      <c r="C295" s="105" t="str">
        <f>IF(B295&lt;&gt;"", INDEX(DeltagarRapport!$D$2:$D$9, MATCH(B295, DeltagarRapport!$E$2:$E$9, 0)), "")</f>
        <v/>
      </c>
      <c r="D295" s="64"/>
      <c r="E295" s="59"/>
      <c r="F295" s="59"/>
      <c r="G295" s="59"/>
      <c r="H295" s="60"/>
      <c r="I295" s="86"/>
      <c r="J295" s="86"/>
      <c r="K295" s="86"/>
      <c r="L295" s="78"/>
      <c r="M295" s="61"/>
      <c r="N295" s="66"/>
      <c r="O295" s="105" t="str">
        <f t="shared" si="23"/>
        <v/>
      </c>
      <c r="P295" s="105" t="str">
        <f t="shared" si="24"/>
        <v/>
      </c>
      <c r="Q295" s="105" t="str">
        <f>IF(P295="", "", IFERROR(VLOOKUP(P295,Arrtyper!A:B,2,FALSE), ""))</f>
        <v/>
      </c>
      <c r="R295" s="61"/>
      <c r="S295" s="105" t="str">
        <f>IF(R295="", "", IFERROR(VLOOKUP(R295,Verksamhetsform!A:B,2,FALSE), ""))</f>
        <v/>
      </c>
      <c r="T295" s="61"/>
      <c r="U295" s="61"/>
      <c r="V295" s="105" t="str">
        <f>IF(U295="", "", IFERROR(VLOOKUP(U295,KommunDB!A:B,2,FALSE), ""))</f>
        <v/>
      </c>
      <c r="W295" s="106">
        <f t="shared" si="20"/>
        <v>0</v>
      </c>
      <c r="X295" s="106">
        <f t="shared" si="21"/>
        <v>0</v>
      </c>
      <c r="Y295" s="107" t="str">
        <f t="shared" si="22"/>
        <v/>
      </c>
      <c r="Z295" s="108">
        <f>IF(S295=2,0,IF(ISBLANK(J295),0,VLOOKUP(Y295,DeltagarRapport!A:J,7,FALSE)*100))</f>
        <v>0</v>
      </c>
      <c r="AA295" s="108">
        <f>IF(S295=2,0,IF(ISBLANK(J295),0,VLOOKUP(Y295,DeltagarRapport!A:J,9,FALSE)*100))</f>
        <v>0</v>
      </c>
      <c r="AB295" s="109" t="str" cm="1">
        <f t="array" ref="AB295">IF(S295=1,INDEX(Verksamhetsform!$A$9:$A$10,MIN(ROW(AB295)-ROW($AB$2)+1,2)),"")</f>
        <v/>
      </c>
    </row>
    <row r="296" spans="1:28" x14ac:dyDescent="0.35">
      <c r="A296" s="105">
        <v>295</v>
      </c>
      <c r="B296" s="77"/>
      <c r="C296" s="105" t="str">
        <f>IF(B296&lt;&gt;"", INDEX(DeltagarRapport!$D$2:$D$9, MATCH(B296, DeltagarRapport!$E$2:$E$9, 0)), "")</f>
        <v/>
      </c>
      <c r="D296" s="64"/>
      <c r="E296" s="59"/>
      <c r="F296" s="59"/>
      <c r="G296" s="59"/>
      <c r="H296" s="60"/>
      <c r="I296" s="86"/>
      <c r="J296" s="86"/>
      <c r="K296" s="86"/>
      <c r="L296" s="78"/>
      <c r="M296" s="61"/>
      <c r="N296" s="66"/>
      <c r="O296" s="105" t="str">
        <f t="shared" si="23"/>
        <v/>
      </c>
      <c r="P296" s="105" t="str">
        <f t="shared" si="24"/>
        <v/>
      </c>
      <c r="Q296" s="105" t="str">
        <f>IF(P296="", "", IFERROR(VLOOKUP(P296,Arrtyper!A:B,2,FALSE), ""))</f>
        <v/>
      </c>
      <c r="R296" s="61"/>
      <c r="S296" s="105" t="str">
        <f>IF(R296="", "", IFERROR(VLOOKUP(R296,Verksamhetsform!A:B,2,FALSE), ""))</f>
        <v/>
      </c>
      <c r="T296" s="61"/>
      <c r="U296" s="61"/>
      <c r="V296" s="105" t="str">
        <f>IF(U296="", "", IFERROR(VLOOKUP(U296,KommunDB!A:B,2,FALSE), ""))</f>
        <v/>
      </c>
      <c r="W296" s="106">
        <f t="shared" si="20"/>
        <v>0</v>
      </c>
      <c r="X296" s="106">
        <f t="shared" si="21"/>
        <v>0</v>
      </c>
      <c r="Y296" s="107" t="str">
        <f t="shared" si="22"/>
        <v/>
      </c>
      <c r="Z296" s="108">
        <f>IF(S296=2,0,IF(ISBLANK(J296),0,VLOOKUP(Y296,DeltagarRapport!A:J,7,FALSE)*100))</f>
        <v>0</v>
      </c>
      <c r="AA296" s="108">
        <f>IF(S296=2,0,IF(ISBLANK(J296),0,VLOOKUP(Y296,DeltagarRapport!A:J,9,FALSE)*100))</f>
        <v>0</v>
      </c>
      <c r="AB296" s="109" t="str" cm="1">
        <f t="array" ref="AB296">IF(S296=1,INDEX(Verksamhetsform!$A$9:$A$10,MIN(ROW(AB296)-ROW($AB$2)+1,2)),"")</f>
        <v/>
      </c>
    </row>
    <row r="297" spans="1:28" x14ac:dyDescent="0.35">
      <c r="A297" s="105">
        <v>296</v>
      </c>
      <c r="B297" s="77"/>
      <c r="C297" s="105" t="str">
        <f>IF(B297&lt;&gt;"", INDEX(DeltagarRapport!$D$2:$D$9, MATCH(B297, DeltagarRapport!$E$2:$E$9, 0)), "")</f>
        <v/>
      </c>
      <c r="D297" s="64"/>
      <c r="E297" s="59"/>
      <c r="F297" s="59"/>
      <c r="G297" s="59"/>
      <c r="H297" s="60"/>
      <c r="I297" s="86"/>
      <c r="J297" s="86"/>
      <c r="K297" s="86"/>
      <c r="L297" s="78"/>
      <c r="M297" s="61"/>
      <c r="N297" s="66"/>
      <c r="O297" s="105" t="str">
        <f t="shared" si="23"/>
        <v/>
      </c>
      <c r="P297" s="105" t="str">
        <f t="shared" si="24"/>
        <v/>
      </c>
      <c r="Q297" s="105" t="str">
        <f>IF(P297="", "", IFERROR(VLOOKUP(P297,Arrtyper!A:B,2,FALSE), ""))</f>
        <v/>
      </c>
      <c r="R297" s="61"/>
      <c r="S297" s="105" t="str">
        <f>IF(R297="", "", IFERROR(VLOOKUP(R297,Verksamhetsform!A:B,2,FALSE), ""))</f>
        <v/>
      </c>
      <c r="T297" s="61"/>
      <c r="U297" s="61"/>
      <c r="V297" s="105" t="str">
        <f>IF(U297="", "", IFERROR(VLOOKUP(U297,KommunDB!A:B,2,FALSE), ""))</f>
        <v/>
      </c>
      <c r="W297" s="106">
        <f t="shared" si="20"/>
        <v>0</v>
      </c>
      <c r="X297" s="106">
        <f t="shared" si="21"/>
        <v>0</v>
      </c>
      <c r="Y297" s="107" t="str">
        <f t="shared" si="22"/>
        <v/>
      </c>
      <c r="Z297" s="108">
        <f>IF(S297=2,0,IF(ISBLANK(J297),0,VLOOKUP(Y297,DeltagarRapport!A:J,7,FALSE)*100))</f>
        <v>0</v>
      </c>
      <c r="AA297" s="108">
        <f>IF(S297=2,0,IF(ISBLANK(J297),0,VLOOKUP(Y297,DeltagarRapport!A:J,9,FALSE)*100))</f>
        <v>0</v>
      </c>
      <c r="AB297" s="109" t="str" cm="1">
        <f t="array" ref="AB297">IF(S297=1,INDEX(Verksamhetsform!$A$9:$A$10,MIN(ROW(AB297)-ROW($AB$2)+1,2)),"")</f>
        <v/>
      </c>
    </row>
    <row r="298" spans="1:28" x14ac:dyDescent="0.35">
      <c r="A298" s="105">
        <v>297</v>
      </c>
      <c r="B298" s="77"/>
      <c r="C298" s="105" t="str">
        <f>IF(B298&lt;&gt;"", INDEX(DeltagarRapport!$D$2:$D$9, MATCH(B298, DeltagarRapport!$E$2:$E$9, 0)), "")</f>
        <v/>
      </c>
      <c r="D298" s="64"/>
      <c r="E298" s="59"/>
      <c r="F298" s="59"/>
      <c r="G298" s="59"/>
      <c r="H298" s="60"/>
      <c r="I298" s="86"/>
      <c r="J298" s="86"/>
      <c r="K298" s="86"/>
      <c r="L298" s="78"/>
      <c r="M298" s="61"/>
      <c r="N298" s="66"/>
      <c r="O298" s="105" t="str">
        <f t="shared" si="23"/>
        <v/>
      </c>
      <c r="P298" s="105" t="str">
        <f t="shared" si="24"/>
        <v/>
      </c>
      <c r="Q298" s="105" t="str">
        <f>IF(P298="", "", IFERROR(VLOOKUP(P298,Arrtyper!A:B,2,FALSE), ""))</f>
        <v/>
      </c>
      <c r="R298" s="61"/>
      <c r="S298" s="105" t="str">
        <f>IF(R298="", "", IFERROR(VLOOKUP(R298,Verksamhetsform!A:B,2,FALSE), ""))</f>
        <v/>
      </c>
      <c r="T298" s="61"/>
      <c r="U298" s="61"/>
      <c r="V298" s="105" t="str">
        <f>IF(U298="", "", IFERROR(VLOOKUP(U298,KommunDB!A:B,2,FALSE), ""))</f>
        <v/>
      </c>
      <c r="W298" s="106">
        <f t="shared" si="20"/>
        <v>0</v>
      </c>
      <c r="X298" s="106">
        <f t="shared" si="21"/>
        <v>0</v>
      </c>
      <c r="Y298" s="107" t="str">
        <f t="shared" si="22"/>
        <v/>
      </c>
      <c r="Z298" s="108">
        <f>IF(S298=2,0,IF(ISBLANK(J298),0,VLOOKUP(Y298,DeltagarRapport!A:J,7,FALSE)*100))</f>
        <v>0</v>
      </c>
      <c r="AA298" s="108">
        <f>IF(S298=2,0,IF(ISBLANK(J298),0,VLOOKUP(Y298,DeltagarRapport!A:J,9,FALSE)*100))</f>
        <v>0</v>
      </c>
      <c r="AB298" s="109" t="str" cm="1">
        <f t="array" ref="AB298">IF(S298=1,INDEX(Verksamhetsform!$A$9:$A$10,MIN(ROW(AB298)-ROW($AB$2)+1,2)),"")</f>
        <v/>
      </c>
    </row>
    <row r="299" spans="1:28" x14ac:dyDescent="0.35">
      <c r="A299" s="105">
        <v>298</v>
      </c>
      <c r="B299" s="77"/>
      <c r="C299" s="105" t="str">
        <f>IF(B299&lt;&gt;"", INDEX(DeltagarRapport!$D$2:$D$9, MATCH(B299, DeltagarRapport!$E$2:$E$9, 0)), "")</f>
        <v/>
      </c>
      <c r="D299" s="64"/>
      <c r="E299" s="59"/>
      <c r="F299" s="59"/>
      <c r="G299" s="59"/>
      <c r="H299" s="60"/>
      <c r="I299" s="86"/>
      <c r="J299" s="86"/>
      <c r="K299" s="86"/>
      <c r="L299" s="78"/>
      <c r="M299" s="61"/>
      <c r="N299" s="66"/>
      <c r="O299" s="105" t="str">
        <f t="shared" si="23"/>
        <v/>
      </c>
      <c r="P299" s="105" t="str">
        <f t="shared" si="24"/>
        <v/>
      </c>
      <c r="Q299" s="105" t="str">
        <f>IF(P299="", "", IFERROR(VLOOKUP(P299,Arrtyper!A:B,2,FALSE), ""))</f>
        <v/>
      </c>
      <c r="R299" s="61"/>
      <c r="S299" s="105" t="str">
        <f>IF(R299="", "", IFERROR(VLOOKUP(R299,Verksamhetsform!A:B,2,FALSE), ""))</f>
        <v/>
      </c>
      <c r="T299" s="61"/>
      <c r="U299" s="61"/>
      <c r="V299" s="105" t="str">
        <f>IF(U299="", "", IFERROR(VLOOKUP(U299,KommunDB!A:B,2,FALSE), ""))</f>
        <v/>
      </c>
      <c r="W299" s="106">
        <f t="shared" si="20"/>
        <v>0</v>
      </c>
      <c r="X299" s="106">
        <f t="shared" si="21"/>
        <v>0</v>
      </c>
      <c r="Y299" s="107" t="str">
        <f t="shared" si="22"/>
        <v/>
      </c>
      <c r="Z299" s="108">
        <f>IF(S299=2,0,IF(ISBLANK(J299),0,VLOOKUP(Y299,DeltagarRapport!A:J,7,FALSE)*100))</f>
        <v>0</v>
      </c>
      <c r="AA299" s="108">
        <f>IF(S299=2,0,IF(ISBLANK(J299),0,VLOOKUP(Y299,DeltagarRapport!A:J,9,FALSE)*100))</f>
        <v>0</v>
      </c>
      <c r="AB299" s="109" t="str" cm="1">
        <f t="array" ref="AB299">IF(S299=1,INDEX(Verksamhetsform!$A$9:$A$10,MIN(ROW(AB299)-ROW($AB$2)+1,2)),"")</f>
        <v/>
      </c>
    </row>
    <row r="300" spans="1:28" x14ac:dyDescent="0.35">
      <c r="A300" s="105">
        <v>299</v>
      </c>
      <c r="B300" s="77"/>
      <c r="C300" s="105" t="str">
        <f>IF(B300&lt;&gt;"", INDEX(DeltagarRapport!$D$2:$D$9, MATCH(B300, DeltagarRapport!$E$2:$E$9, 0)), "")</f>
        <v/>
      </c>
      <c r="D300" s="64"/>
      <c r="E300" s="59"/>
      <c r="F300" s="59"/>
      <c r="G300" s="59"/>
      <c r="H300" s="60"/>
      <c r="I300" s="86"/>
      <c r="J300" s="86"/>
      <c r="K300" s="86"/>
      <c r="L300" s="78"/>
      <c r="M300" s="61"/>
      <c r="N300" s="66"/>
      <c r="O300" s="105" t="str">
        <f t="shared" si="23"/>
        <v/>
      </c>
      <c r="P300" s="105" t="str">
        <f t="shared" si="24"/>
        <v/>
      </c>
      <c r="Q300" s="105" t="str">
        <f>IF(P300="", "", IFERROR(VLOOKUP(P300,Arrtyper!A:B,2,FALSE), ""))</f>
        <v/>
      </c>
      <c r="R300" s="61"/>
      <c r="S300" s="105" t="str">
        <f>IF(R300="", "", IFERROR(VLOOKUP(R300,Verksamhetsform!A:B,2,FALSE), ""))</f>
        <v/>
      </c>
      <c r="T300" s="61"/>
      <c r="U300" s="61"/>
      <c r="V300" s="105" t="str">
        <f>IF(U300="", "", IFERROR(VLOOKUP(U300,KommunDB!A:B,2,FALSE), ""))</f>
        <v/>
      </c>
      <c r="W300" s="106">
        <f t="shared" si="20"/>
        <v>0</v>
      </c>
      <c r="X300" s="106">
        <f t="shared" si="21"/>
        <v>0</v>
      </c>
      <c r="Y300" s="107" t="str">
        <f t="shared" si="22"/>
        <v/>
      </c>
      <c r="Z300" s="108">
        <f>IF(S300=2,0,IF(ISBLANK(J300),0,VLOOKUP(Y300,DeltagarRapport!A:J,7,FALSE)*100))</f>
        <v>0</v>
      </c>
      <c r="AA300" s="108">
        <f>IF(S300=2,0,IF(ISBLANK(J300),0,VLOOKUP(Y300,DeltagarRapport!A:J,9,FALSE)*100))</f>
        <v>0</v>
      </c>
      <c r="AB300" s="109" t="str" cm="1">
        <f t="array" ref="AB300">IF(S300=1,INDEX(Verksamhetsform!$A$9:$A$10,MIN(ROW(AB300)-ROW($AB$2)+1,2)),"")</f>
        <v/>
      </c>
    </row>
    <row r="301" spans="1:28" x14ac:dyDescent="0.35">
      <c r="A301" s="105">
        <v>300</v>
      </c>
      <c r="B301" s="77"/>
      <c r="C301" s="105" t="str">
        <f>IF(B301&lt;&gt;"", INDEX(DeltagarRapport!$D$2:$D$9, MATCH(B301, DeltagarRapport!$E$2:$E$9, 0)), "")</f>
        <v/>
      </c>
      <c r="D301" s="64"/>
      <c r="E301" s="59"/>
      <c r="F301" s="59"/>
      <c r="G301" s="59"/>
      <c r="H301" s="60"/>
      <c r="I301" s="86"/>
      <c r="J301" s="86"/>
      <c r="K301" s="86"/>
      <c r="L301" s="78"/>
      <c r="M301" s="61"/>
      <c r="N301" s="66"/>
      <c r="O301" s="105" t="str">
        <f t="shared" si="23"/>
        <v/>
      </c>
      <c r="P301" s="105" t="str">
        <f t="shared" si="24"/>
        <v/>
      </c>
      <c r="Q301" s="105" t="str">
        <f>IF(P301="", "", IFERROR(VLOOKUP(P301,Arrtyper!A:B,2,FALSE), ""))</f>
        <v/>
      </c>
      <c r="R301" s="61"/>
      <c r="S301" s="105" t="str">
        <f>IF(R301="", "", IFERROR(VLOOKUP(R301,Verksamhetsform!A:B,2,FALSE), ""))</f>
        <v/>
      </c>
      <c r="T301" s="61"/>
      <c r="U301" s="61"/>
      <c r="V301" s="105" t="str">
        <f>IF(U301="", "", IFERROR(VLOOKUP(U301,KommunDB!A:B,2,FALSE), ""))</f>
        <v/>
      </c>
      <c r="W301" s="106">
        <f t="shared" si="20"/>
        <v>0</v>
      </c>
      <c r="X301" s="106">
        <f t="shared" si="21"/>
        <v>0</v>
      </c>
      <c r="Y301" s="107" t="str">
        <f t="shared" si="22"/>
        <v/>
      </c>
      <c r="Z301" s="108">
        <f>IF(S301=2,0,IF(ISBLANK(J301),0,VLOOKUP(Y301,DeltagarRapport!A:J,7,FALSE)*100))</f>
        <v>0</v>
      </c>
      <c r="AA301" s="108">
        <f>IF(S301=2,0,IF(ISBLANK(J301),0,VLOOKUP(Y301,DeltagarRapport!A:J,9,FALSE)*100))</f>
        <v>0</v>
      </c>
      <c r="AB301" s="109" t="str" cm="1">
        <f t="array" ref="AB301">IF(S301=1,INDEX(Verksamhetsform!$A$9:$A$10,MIN(ROW(AB301)-ROW($AB$2)+1,2)),"")</f>
        <v/>
      </c>
    </row>
    <row r="302" spans="1:28" x14ac:dyDescent="0.35">
      <c r="A302" s="105">
        <v>301</v>
      </c>
      <c r="B302" s="77"/>
      <c r="C302" s="105" t="str">
        <f>IF(B302&lt;&gt;"", INDEX(DeltagarRapport!$D$2:$D$9, MATCH(B302, DeltagarRapport!$E$2:$E$9, 0)), "")</f>
        <v/>
      </c>
      <c r="D302" s="64"/>
      <c r="E302" s="59"/>
      <c r="F302" s="59"/>
      <c r="G302" s="59"/>
      <c r="H302" s="60"/>
      <c r="I302" s="86"/>
      <c r="J302" s="86"/>
      <c r="K302" s="86"/>
      <c r="L302" s="78"/>
      <c r="M302" s="61"/>
      <c r="N302" s="66"/>
      <c r="O302" s="105" t="str">
        <f t="shared" si="23"/>
        <v/>
      </c>
      <c r="P302" s="105" t="str">
        <f t="shared" si="24"/>
        <v/>
      </c>
      <c r="Q302" s="105" t="str">
        <f>IF(P302="", "", IFERROR(VLOOKUP(P302,Arrtyper!A:B,2,FALSE), ""))</f>
        <v/>
      </c>
      <c r="R302" s="61"/>
      <c r="S302" s="105" t="str">
        <f>IF(R302="", "", IFERROR(VLOOKUP(R302,Verksamhetsform!A:B,2,FALSE), ""))</f>
        <v/>
      </c>
      <c r="T302" s="61"/>
      <c r="U302" s="61"/>
      <c r="V302" s="105" t="str">
        <f>IF(U302="", "", IFERROR(VLOOKUP(U302,KommunDB!A:B,2,FALSE), ""))</f>
        <v/>
      </c>
      <c r="W302" s="106">
        <f t="shared" si="20"/>
        <v>0</v>
      </c>
      <c r="X302" s="106">
        <f t="shared" si="21"/>
        <v>0</v>
      </c>
      <c r="Y302" s="107" t="str">
        <f t="shared" si="22"/>
        <v/>
      </c>
      <c r="Z302" s="108">
        <f>IF(S302=2,0,IF(ISBLANK(J302),0,VLOOKUP(Y302,DeltagarRapport!A:J,7,FALSE)*100))</f>
        <v>0</v>
      </c>
      <c r="AA302" s="108">
        <f>IF(S302=2,0,IF(ISBLANK(J302),0,VLOOKUP(Y302,DeltagarRapport!A:J,9,FALSE)*100))</f>
        <v>0</v>
      </c>
      <c r="AB302" s="109" t="str" cm="1">
        <f t="array" ref="AB302">IF(S302=1,INDEX(Verksamhetsform!$A$9:$A$10,MIN(ROW(AB302)-ROW($AB$2)+1,2)),"")</f>
        <v/>
      </c>
    </row>
    <row r="303" spans="1:28" x14ac:dyDescent="0.35">
      <c r="A303" s="105">
        <v>302</v>
      </c>
      <c r="B303" s="77"/>
      <c r="C303" s="105" t="str">
        <f>IF(B303&lt;&gt;"", INDEX(DeltagarRapport!$D$2:$D$9, MATCH(B303, DeltagarRapport!$E$2:$E$9, 0)), "")</f>
        <v/>
      </c>
      <c r="D303" s="64"/>
      <c r="E303" s="59"/>
      <c r="F303" s="59"/>
      <c r="G303" s="59"/>
      <c r="H303" s="60"/>
      <c r="I303" s="86"/>
      <c r="J303" s="86"/>
      <c r="K303" s="86"/>
      <c r="L303" s="78"/>
      <c r="M303" s="61"/>
      <c r="N303" s="66"/>
      <c r="O303" s="105" t="str">
        <f t="shared" si="23"/>
        <v/>
      </c>
      <c r="P303" s="105" t="str">
        <f t="shared" si="24"/>
        <v/>
      </c>
      <c r="Q303" s="105" t="str">
        <f>IF(P303="", "", IFERROR(VLOOKUP(P303,Arrtyper!A:B,2,FALSE), ""))</f>
        <v/>
      </c>
      <c r="R303" s="61"/>
      <c r="S303" s="105" t="str">
        <f>IF(R303="", "", IFERROR(VLOOKUP(R303,Verksamhetsform!A:B,2,FALSE), ""))</f>
        <v/>
      </c>
      <c r="T303" s="61"/>
      <c r="U303" s="61"/>
      <c r="V303" s="105" t="str">
        <f>IF(U303="", "", IFERROR(VLOOKUP(U303,KommunDB!A:B,2,FALSE), ""))</f>
        <v/>
      </c>
      <c r="W303" s="106">
        <f t="shared" si="20"/>
        <v>0</v>
      </c>
      <c r="X303" s="106">
        <f t="shared" si="21"/>
        <v>0</v>
      </c>
      <c r="Y303" s="107" t="str">
        <f t="shared" si="22"/>
        <v/>
      </c>
      <c r="Z303" s="108">
        <f>IF(S303=2,0,IF(ISBLANK(J303),0,VLOOKUP(Y303,DeltagarRapport!A:J,7,FALSE)*100))</f>
        <v>0</v>
      </c>
      <c r="AA303" s="108">
        <f>IF(S303=2,0,IF(ISBLANK(J303),0,VLOOKUP(Y303,DeltagarRapport!A:J,9,FALSE)*100))</f>
        <v>0</v>
      </c>
      <c r="AB303" s="109" t="str" cm="1">
        <f t="array" ref="AB303">IF(S303=1,INDEX(Verksamhetsform!$A$9:$A$10,MIN(ROW(AB303)-ROW($AB$2)+1,2)),"")</f>
        <v/>
      </c>
    </row>
    <row r="304" spans="1:28" x14ac:dyDescent="0.35">
      <c r="A304" s="105">
        <v>303</v>
      </c>
      <c r="B304" s="77"/>
      <c r="C304" s="105" t="str">
        <f>IF(B304&lt;&gt;"", INDEX(DeltagarRapport!$D$2:$D$9, MATCH(B304, DeltagarRapport!$E$2:$E$9, 0)), "")</f>
        <v/>
      </c>
      <c r="D304" s="64"/>
      <c r="E304" s="59"/>
      <c r="F304" s="59"/>
      <c r="G304" s="59"/>
      <c r="H304" s="60"/>
      <c r="I304" s="86"/>
      <c r="J304" s="86"/>
      <c r="K304" s="86"/>
      <c r="L304" s="78"/>
      <c r="M304" s="61"/>
      <c r="N304" s="66"/>
      <c r="O304" s="105" t="str">
        <f t="shared" si="23"/>
        <v/>
      </c>
      <c r="P304" s="105" t="str">
        <f t="shared" si="24"/>
        <v/>
      </c>
      <c r="Q304" s="105" t="str">
        <f>IF(P304="", "", IFERROR(VLOOKUP(P304,Arrtyper!A:B,2,FALSE), ""))</f>
        <v/>
      </c>
      <c r="R304" s="61"/>
      <c r="S304" s="105" t="str">
        <f>IF(R304="", "", IFERROR(VLOOKUP(R304,Verksamhetsform!A:B,2,FALSE), ""))</f>
        <v/>
      </c>
      <c r="T304" s="61"/>
      <c r="U304" s="61"/>
      <c r="V304" s="105" t="str">
        <f>IF(U304="", "", IFERROR(VLOOKUP(U304,KommunDB!A:B,2,FALSE), ""))</f>
        <v/>
      </c>
      <c r="W304" s="106">
        <f t="shared" si="20"/>
        <v>0</v>
      </c>
      <c r="X304" s="106">
        <f t="shared" si="21"/>
        <v>0</v>
      </c>
      <c r="Y304" s="107" t="str">
        <f t="shared" si="22"/>
        <v/>
      </c>
      <c r="Z304" s="108">
        <f>IF(S304=2,0,IF(ISBLANK(J304),0,VLOOKUP(Y304,DeltagarRapport!A:J,7,FALSE)*100))</f>
        <v>0</v>
      </c>
      <c r="AA304" s="108">
        <f>IF(S304=2,0,IF(ISBLANK(J304),0,VLOOKUP(Y304,DeltagarRapport!A:J,9,FALSE)*100))</f>
        <v>0</v>
      </c>
      <c r="AB304" s="109" t="str" cm="1">
        <f t="array" ref="AB304">IF(S304=1,INDEX(Verksamhetsform!$A$9:$A$10,MIN(ROW(AB304)-ROW($AB$2)+1,2)),"")</f>
        <v/>
      </c>
    </row>
    <row r="305" spans="1:28" x14ac:dyDescent="0.35">
      <c r="A305" s="105">
        <v>304</v>
      </c>
      <c r="B305" s="77"/>
      <c r="C305" s="105" t="str">
        <f>IF(B305&lt;&gt;"", INDEX(DeltagarRapport!$D$2:$D$9, MATCH(B305, DeltagarRapport!$E$2:$E$9, 0)), "")</f>
        <v/>
      </c>
      <c r="D305" s="64"/>
      <c r="E305" s="59"/>
      <c r="F305" s="59"/>
      <c r="G305" s="59"/>
      <c r="H305" s="60"/>
      <c r="I305" s="86"/>
      <c r="J305" s="86"/>
      <c r="K305" s="86"/>
      <c r="L305" s="78"/>
      <c r="M305" s="61"/>
      <c r="N305" s="66"/>
      <c r="O305" s="105" t="str">
        <f t="shared" si="23"/>
        <v/>
      </c>
      <c r="P305" s="105" t="str">
        <f t="shared" si="24"/>
        <v/>
      </c>
      <c r="Q305" s="105" t="str">
        <f>IF(P305="", "", IFERROR(VLOOKUP(P305,Arrtyper!A:B,2,FALSE), ""))</f>
        <v/>
      </c>
      <c r="R305" s="61"/>
      <c r="S305" s="105" t="str">
        <f>IF(R305="", "", IFERROR(VLOOKUP(R305,Verksamhetsform!A:B,2,FALSE), ""))</f>
        <v/>
      </c>
      <c r="T305" s="61"/>
      <c r="U305" s="61"/>
      <c r="V305" s="105" t="str">
        <f>IF(U305="", "", IFERROR(VLOOKUP(U305,KommunDB!A:B,2,FALSE), ""))</f>
        <v/>
      </c>
      <c r="W305" s="106">
        <f t="shared" si="20"/>
        <v>0</v>
      </c>
      <c r="X305" s="106">
        <f t="shared" si="21"/>
        <v>0</v>
      </c>
      <c r="Y305" s="107" t="str">
        <f t="shared" si="22"/>
        <v/>
      </c>
      <c r="Z305" s="108">
        <f>IF(S305=2,0,IF(ISBLANK(J305),0,VLOOKUP(Y305,DeltagarRapport!A:J,7,FALSE)*100))</f>
        <v>0</v>
      </c>
      <c r="AA305" s="108">
        <f>IF(S305=2,0,IF(ISBLANK(J305),0,VLOOKUP(Y305,DeltagarRapport!A:J,9,FALSE)*100))</f>
        <v>0</v>
      </c>
      <c r="AB305" s="109" t="str" cm="1">
        <f t="array" ref="AB305">IF(S305=1,INDEX(Verksamhetsform!$A$9:$A$10,MIN(ROW(AB305)-ROW($AB$2)+1,2)),"")</f>
        <v/>
      </c>
    </row>
    <row r="306" spans="1:28" x14ac:dyDescent="0.35">
      <c r="A306" s="105">
        <v>305</v>
      </c>
      <c r="B306" s="77"/>
      <c r="C306" s="105" t="str">
        <f>IF(B306&lt;&gt;"", INDEX(DeltagarRapport!$D$2:$D$9, MATCH(B306, DeltagarRapport!$E$2:$E$9, 0)), "")</f>
        <v/>
      </c>
      <c r="D306" s="64"/>
      <c r="E306" s="59"/>
      <c r="F306" s="59"/>
      <c r="G306" s="59"/>
      <c r="H306" s="60"/>
      <c r="I306" s="86"/>
      <c r="J306" s="86"/>
      <c r="K306" s="86"/>
      <c r="L306" s="78"/>
      <c r="M306" s="61"/>
      <c r="N306" s="66"/>
      <c r="O306" s="105" t="str">
        <f t="shared" si="23"/>
        <v/>
      </c>
      <c r="P306" s="105" t="str">
        <f t="shared" si="24"/>
        <v/>
      </c>
      <c r="Q306" s="105" t="str">
        <f>IF(P306="", "", IFERROR(VLOOKUP(P306,Arrtyper!A:B,2,FALSE), ""))</f>
        <v/>
      </c>
      <c r="R306" s="61"/>
      <c r="S306" s="105" t="str">
        <f>IF(R306="", "", IFERROR(VLOOKUP(R306,Verksamhetsform!A:B,2,FALSE), ""))</f>
        <v/>
      </c>
      <c r="T306" s="61"/>
      <c r="U306" s="61"/>
      <c r="V306" s="105" t="str">
        <f>IF(U306="", "", IFERROR(VLOOKUP(U306,KommunDB!A:B,2,FALSE), ""))</f>
        <v/>
      </c>
      <c r="W306" s="106">
        <f t="shared" si="20"/>
        <v>0</v>
      </c>
      <c r="X306" s="106">
        <f t="shared" si="21"/>
        <v>0</v>
      </c>
      <c r="Y306" s="107" t="str">
        <f t="shared" si="22"/>
        <v/>
      </c>
      <c r="Z306" s="108">
        <f>IF(S306=2,0,IF(ISBLANK(J306),0,VLOOKUP(Y306,DeltagarRapport!A:J,7,FALSE)*100))</f>
        <v>0</v>
      </c>
      <c r="AA306" s="108">
        <f>IF(S306=2,0,IF(ISBLANK(J306),0,VLOOKUP(Y306,DeltagarRapport!A:J,9,FALSE)*100))</f>
        <v>0</v>
      </c>
      <c r="AB306" s="109" t="str" cm="1">
        <f t="array" ref="AB306">IF(S306=1,INDEX(Verksamhetsform!$A$9:$A$10,MIN(ROW(AB306)-ROW($AB$2)+1,2)),"")</f>
        <v/>
      </c>
    </row>
    <row r="307" spans="1:28" x14ac:dyDescent="0.35">
      <c r="A307" s="105">
        <v>306</v>
      </c>
      <c r="B307" s="77"/>
      <c r="C307" s="105" t="str">
        <f>IF(B307&lt;&gt;"", INDEX(DeltagarRapport!$D$2:$D$9, MATCH(B307, DeltagarRapport!$E$2:$E$9, 0)), "")</f>
        <v/>
      </c>
      <c r="D307" s="64"/>
      <c r="E307" s="59"/>
      <c r="F307" s="59"/>
      <c r="G307" s="59"/>
      <c r="H307" s="60"/>
      <c r="I307" s="86"/>
      <c r="J307" s="86"/>
      <c r="K307" s="86"/>
      <c r="L307" s="78"/>
      <c r="M307" s="61"/>
      <c r="N307" s="66"/>
      <c r="O307" s="105" t="str">
        <f t="shared" si="23"/>
        <v/>
      </c>
      <c r="P307" s="105" t="str">
        <f t="shared" si="24"/>
        <v/>
      </c>
      <c r="Q307" s="105" t="str">
        <f>IF(P307="", "", IFERROR(VLOOKUP(P307,Arrtyper!A:B,2,FALSE), ""))</f>
        <v/>
      </c>
      <c r="R307" s="61"/>
      <c r="S307" s="105" t="str">
        <f>IF(R307="", "", IFERROR(VLOOKUP(R307,Verksamhetsform!A:B,2,FALSE), ""))</f>
        <v/>
      </c>
      <c r="T307" s="61"/>
      <c r="U307" s="61"/>
      <c r="V307" s="105" t="str">
        <f>IF(U307="", "", IFERROR(VLOOKUP(U307,KommunDB!A:B,2,FALSE), ""))</f>
        <v/>
      </c>
      <c r="W307" s="106">
        <f t="shared" si="20"/>
        <v>0</v>
      </c>
      <c r="X307" s="106">
        <f t="shared" si="21"/>
        <v>0</v>
      </c>
      <c r="Y307" s="107" t="str">
        <f t="shared" si="22"/>
        <v/>
      </c>
      <c r="Z307" s="108">
        <f>IF(S307=2,0,IF(ISBLANK(J307),0,VLOOKUP(Y307,DeltagarRapport!A:J,7,FALSE)*100))</f>
        <v>0</v>
      </c>
      <c r="AA307" s="108">
        <f>IF(S307=2,0,IF(ISBLANK(J307),0,VLOOKUP(Y307,DeltagarRapport!A:J,9,FALSE)*100))</f>
        <v>0</v>
      </c>
      <c r="AB307" s="109" t="str" cm="1">
        <f t="array" ref="AB307">IF(S307=1,INDEX(Verksamhetsform!$A$9:$A$10,MIN(ROW(AB307)-ROW($AB$2)+1,2)),"")</f>
        <v/>
      </c>
    </row>
    <row r="308" spans="1:28" x14ac:dyDescent="0.35">
      <c r="A308" s="105">
        <v>307</v>
      </c>
      <c r="B308" s="77"/>
      <c r="C308" s="105" t="str">
        <f>IF(B308&lt;&gt;"", INDEX(DeltagarRapport!$D$2:$D$9, MATCH(B308, DeltagarRapport!$E$2:$E$9, 0)), "")</f>
        <v/>
      </c>
      <c r="D308" s="64"/>
      <c r="E308" s="59"/>
      <c r="F308" s="59"/>
      <c r="G308" s="59"/>
      <c r="H308" s="60"/>
      <c r="I308" s="86"/>
      <c r="J308" s="86"/>
      <c r="K308" s="86"/>
      <c r="L308" s="78"/>
      <c r="M308" s="61"/>
      <c r="N308" s="66"/>
      <c r="O308" s="105" t="str">
        <f t="shared" si="23"/>
        <v/>
      </c>
      <c r="P308" s="105" t="str">
        <f t="shared" si="24"/>
        <v/>
      </c>
      <c r="Q308" s="105" t="str">
        <f>IF(P308="", "", IFERROR(VLOOKUP(P308,Arrtyper!A:B,2,FALSE), ""))</f>
        <v/>
      </c>
      <c r="R308" s="61"/>
      <c r="S308" s="105" t="str">
        <f>IF(R308="", "", IFERROR(VLOOKUP(R308,Verksamhetsform!A:B,2,FALSE), ""))</f>
        <v/>
      </c>
      <c r="T308" s="61"/>
      <c r="U308" s="61"/>
      <c r="V308" s="105" t="str">
        <f>IF(U308="", "", IFERROR(VLOOKUP(U308,KommunDB!A:B,2,FALSE), ""))</f>
        <v/>
      </c>
      <c r="W308" s="106">
        <f t="shared" si="20"/>
        <v>0</v>
      </c>
      <c r="X308" s="106">
        <f t="shared" si="21"/>
        <v>0</v>
      </c>
      <c r="Y308" s="107" t="str">
        <f t="shared" si="22"/>
        <v/>
      </c>
      <c r="Z308" s="108">
        <f>IF(S308=2,0,IF(ISBLANK(J308),0,VLOOKUP(Y308,DeltagarRapport!A:J,7,FALSE)*100))</f>
        <v>0</v>
      </c>
      <c r="AA308" s="108">
        <f>IF(S308=2,0,IF(ISBLANK(J308),0,VLOOKUP(Y308,DeltagarRapport!A:J,9,FALSE)*100))</f>
        <v>0</v>
      </c>
      <c r="AB308" s="109" t="str" cm="1">
        <f t="array" ref="AB308">IF(S308=1,INDEX(Verksamhetsform!$A$9:$A$10,MIN(ROW(AB308)-ROW($AB$2)+1,2)),"")</f>
        <v/>
      </c>
    </row>
    <row r="309" spans="1:28" x14ac:dyDescent="0.35">
      <c r="A309" s="105">
        <v>308</v>
      </c>
      <c r="B309" s="77"/>
      <c r="C309" s="105" t="str">
        <f>IF(B309&lt;&gt;"", INDEX(DeltagarRapport!$D$2:$D$9, MATCH(B309, DeltagarRapport!$E$2:$E$9, 0)), "")</f>
        <v/>
      </c>
      <c r="D309" s="64"/>
      <c r="E309" s="59"/>
      <c r="F309" s="59"/>
      <c r="G309" s="59"/>
      <c r="H309" s="60"/>
      <c r="I309" s="86"/>
      <c r="J309" s="86"/>
      <c r="K309" s="86"/>
      <c r="L309" s="78"/>
      <c r="M309" s="61"/>
      <c r="N309" s="66"/>
      <c r="O309" s="105" t="str">
        <f t="shared" si="23"/>
        <v/>
      </c>
      <c r="P309" s="105" t="str">
        <f t="shared" si="24"/>
        <v/>
      </c>
      <c r="Q309" s="105" t="str">
        <f>IF(P309="", "", IFERROR(VLOOKUP(P309,Arrtyper!A:B,2,FALSE), ""))</f>
        <v/>
      </c>
      <c r="R309" s="61"/>
      <c r="S309" s="105" t="str">
        <f>IF(R309="", "", IFERROR(VLOOKUP(R309,Verksamhetsform!A:B,2,FALSE), ""))</f>
        <v/>
      </c>
      <c r="T309" s="61"/>
      <c r="U309" s="61"/>
      <c r="V309" s="105" t="str">
        <f>IF(U309="", "", IFERROR(VLOOKUP(U309,KommunDB!A:B,2,FALSE), ""))</f>
        <v/>
      </c>
      <c r="W309" s="106">
        <f t="shared" si="20"/>
        <v>0</v>
      </c>
      <c r="X309" s="106">
        <f t="shared" si="21"/>
        <v>0</v>
      </c>
      <c r="Y309" s="107" t="str">
        <f t="shared" si="22"/>
        <v/>
      </c>
      <c r="Z309" s="108">
        <f>IF(S309=2,0,IF(ISBLANK(J309),0,VLOOKUP(Y309,DeltagarRapport!A:J,7,FALSE)*100))</f>
        <v>0</v>
      </c>
      <c r="AA309" s="108">
        <f>IF(S309=2,0,IF(ISBLANK(J309),0,VLOOKUP(Y309,DeltagarRapport!A:J,9,FALSE)*100))</f>
        <v>0</v>
      </c>
      <c r="AB309" s="109" t="str" cm="1">
        <f t="array" ref="AB309">IF(S309=1,INDEX(Verksamhetsform!$A$9:$A$10,MIN(ROW(AB309)-ROW($AB$2)+1,2)),"")</f>
        <v/>
      </c>
    </row>
    <row r="310" spans="1:28" x14ac:dyDescent="0.35">
      <c r="A310" s="105">
        <v>309</v>
      </c>
      <c r="B310" s="77"/>
      <c r="C310" s="105" t="str">
        <f>IF(B310&lt;&gt;"", INDEX(DeltagarRapport!$D$2:$D$9, MATCH(B310, DeltagarRapport!$E$2:$E$9, 0)), "")</f>
        <v/>
      </c>
      <c r="D310" s="64"/>
      <c r="E310" s="59"/>
      <c r="F310" s="59"/>
      <c r="G310" s="59"/>
      <c r="H310" s="60"/>
      <c r="I310" s="86"/>
      <c r="J310" s="86"/>
      <c r="K310" s="86"/>
      <c r="L310" s="78"/>
      <c r="M310" s="61"/>
      <c r="N310" s="66"/>
      <c r="O310" s="105" t="str">
        <f t="shared" si="23"/>
        <v/>
      </c>
      <c r="P310" s="105" t="str">
        <f t="shared" si="24"/>
        <v/>
      </c>
      <c r="Q310" s="105" t="str">
        <f>IF(P310="", "", IFERROR(VLOOKUP(P310,Arrtyper!A:B,2,FALSE), ""))</f>
        <v/>
      </c>
      <c r="R310" s="61"/>
      <c r="S310" s="105" t="str">
        <f>IF(R310="", "", IFERROR(VLOOKUP(R310,Verksamhetsform!A:B,2,FALSE), ""))</f>
        <v/>
      </c>
      <c r="T310" s="61"/>
      <c r="U310" s="61"/>
      <c r="V310" s="105" t="str">
        <f>IF(U310="", "", IFERROR(VLOOKUP(U310,KommunDB!A:B,2,FALSE), ""))</f>
        <v/>
      </c>
      <c r="W310" s="106">
        <f t="shared" si="20"/>
        <v>0</v>
      </c>
      <c r="X310" s="106">
        <f t="shared" si="21"/>
        <v>0</v>
      </c>
      <c r="Y310" s="107" t="str">
        <f t="shared" si="22"/>
        <v/>
      </c>
      <c r="Z310" s="108">
        <f>IF(S310=2,0,IF(ISBLANK(J310),0,VLOOKUP(Y310,DeltagarRapport!A:J,7,FALSE)*100))</f>
        <v>0</v>
      </c>
      <c r="AA310" s="108">
        <f>IF(S310=2,0,IF(ISBLANK(J310),0,VLOOKUP(Y310,DeltagarRapport!A:J,9,FALSE)*100))</f>
        <v>0</v>
      </c>
      <c r="AB310" s="109" t="str" cm="1">
        <f t="array" ref="AB310">IF(S310=1,INDEX(Verksamhetsform!$A$9:$A$10,MIN(ROW(AB310)-ROW($AB$2)+1,2)),"")</f>
        <v/>
      </c>
    </row>
    <row r="311" spans="1:28" x14ac:dyDescent="0.35">
      <c r="A311" s="105">
        <v>310</v>
      </c>
      <c r="B311" s="77"/>
      <c r="C311" s="105" t="str">
        <f>IF(B311&lt;&gt;"", INDEX(DeltagarRapport!$D$2:$D$9, MATCH(B311, DeltagarRapport!$E$2:$E$9, 0)), "")</f>
        <v/>
      </c>
      <c r="D311" s="64"/>
      <c r="E311" s="59"/>
      <c r="F311" s="59"/>
      <c r="G311" s="59"/>
      <c r="H311" s="60"/>
      <c r="I311" s="86"/>
      <c r="J311" s="86"/>
      <c r="K311" s="86"/>
      <c r="L311" s="78"/>
      <c r="M311" s="61"/>
      <c r="N311" s="66"/>
      <c r="O311" s="105" t="str">
        <f t="shared" si="23"/>
        <v/>
      </c>
      <c r="P311" s="105" t="str">
        <f t="shared" si="24"/>
        <v/>
      </c>
      <c r="Q311" s="105" t="str">
        <f>IF(P311="", "", IFERROR(VLOOKUP(P311,Arrtyper!A:B,2,FALSE), ""))</f>
        <v/>
      </c>
      <c r="R311" s="61"/>
      <c r="S311" s="105" t="str">
        <f>IF(R311="", "", IFERROR(VLOOKUP(R311,Verksamhetsform!A:B,2,FALSE), ""))</f>
        <v/>
      </c>
      <c r="T311" s="61"/>
      <c r="U311" s="61"/>
      <c r="V311" s="105" t="str">
        <f>IF(U311="", "", IFERROR(VLOOKUP(U311,KommunDB!A:B,2,FALSE), ""))</f>
        <v/>
      </c>
      <c r="W311" s="106">
        <f t="shared" si="20"/>
        <v>0</v>
      </c>
      <c r="X311" s="106">
        <f t="shared" si="21"/>
        <v>0</v>
      </c>
      <c r="Y311" s="107" t="str">
        <f t="shared" si="22"/>
        <v/>
      </c>
      <c r="Z311" s="108">
        <f>IF(S311=2,0,IF(ISBLANK(J311),0,VLOOKUP(Y311,DeltagarRapport!A:J,7,FALSE)*100))</f>
        <v>0</v>
      </c>
      <c r="AA311" s="108">
        <f>IF(S311=2,0,IF(ISBLANK(J311),0,VLOOKUP(Y311,DeltagarRapport!A:J,9,FALSE)*100))</f>
        <v>0</v>
      </c>
      <c r="AB311" s="109" t="str" cm="1">
        <f t="array" ref="AB311">IF(S311=1,INDEX(Verksamhetsform!$A$9:$A$10,MIN(ROW(AB311)-ROW($AB$2)+1,2)),"")</f>
        <v/>
      </c>
    </row>
    <row r="312" spans="1:28" x14ac:dyDescent="0.35">
      <c r="A312" s="105">
        <v>311</v>
      </c>
      <c r="B312" s="77"/>
      <c r="C312" s="105" t="str">
        <f>IF(B312&lt;&gt;"", INDEX(DeltagarRapport!$D$2:$D$9, MATCH(B312, DeltagarRapport!$E$2:$E$9, 0)), "")</f>
        <v/>
      </c>
      <c r="D312" s="64"/>
      <c r="E312" s="59"/>
      <c r="F312" s="59"/>
      <c r="G312" s="59"/>
      <c r="H312" s="60"/>
      <c r="I312" s="86"/>
      <c r="J312" s="86"/>
      <c r="K312" s="86"/>
      <c r="L312" s="78"/>
      <c r="M312" s="61"/>
      <c r="N312" s="66"/>
      <c r="O312" s="105" t="str">
        <f t="shared" si="23"/>
        <v/>
      </c>
      <c r="P312" s="105" t="str">
        <f t="shared" si="24"/>
        <v/>
      </c>
      <c r="Q312" s="105" t="str">
        <f>IF(P312="", "", IFERROR(VLOOKUP(P312,Arrtyper!A:B,2,FALSE), ""))</f>
        <v/>
      </c>
      <c r="R312" s="61"/>
      <c r="S312" s="105" t="str">
        <f>IF(R312="", "", IFERROR(VLOOKUP(R312,Verksamhetsform!A:B,2,FALSE), ""))</f>
        <v/>
      </c>
      <c r="T312" s="61"/>
      <c r="U312" s="61"/>
      <c r="V312" s="105" t="str">
        <f>IF(U312="", "", IFERROR(VLOOKUP(U312,KommunDB!A:B,2,FALSE), ""))</f>
        <v/>
      </c>
      <c r="W312" s="106">
        <f t="shared" si="20"/>
        <v>0</v>
      </c>
      <c r="X312" s="106">
        <f t="shared" si="21"/>
        <v>0</v>
      </c>
      <c r="Y312" s="107" t="str">
        <f t="shared" si="22"/>
        <v/>
      </c>
      <c r="Z312" s="108">
        <f>IF(S312=2,0,IF(ISBLANK(J312),0,VLOOKUP(Y312,DeltagarRapport!A:J,7,FALSE)*100))</f>
        <v>0</v>
      </c>
      <c r="AA312" s="108">
        <f>IF(S312=2,0,IF(ISBLANK(J312),0,VLOOKUP(Y312,DeltagarRapport!A:J,9,FALSE)*100))</f>
        <v>0</v>
      </c>
      <c r="AB312" s="109" t="str" cm="1">
        <f t="array" ref="AB312">IF(S312=1,INDEX(Verksamhetsform!$A$9:$A$10,MIN(ROW(AB312)-ROW($AB$2)+1,2)),"")</f>
        <v/>
      </c>
    </row>
    <row r="313" spans="1:28" x14ac:dyDescent="0.35">
      <c r="A313" s="105">
        <v>312</v>
      </c>
      <c r="B313" s="77"/>
      <c r="C313" s="105" t="str">
        <f>IF(B313&lt;&gt;"", INDEX(DeltagarRapport!$D$2:$D$9, MATCH(B313, DeltagarRapport!$E$2:$E$9, 0)), "")</f>
        <v/>
      </c>
      <c r="D313" s="64"/>
      <c r="E313" s="59"/>
      <c r="F313" s="59"/>
      <c r="G313" s="59"/>
      <c r="H313" s="60"/>
      <c r="I313" s="86"/>
      <c r="J313" s="86"/>
      <c r="K313" s="86"/>
      <c r="L313" s="78"/>
      <c r="M313" s="61"/>
      <c r="N313" s="66"/>
      <c r="O313" s="105" t="str">
        <f t="shared" si="23"/>
        <v/>
      </c>
      <c r="P313" s="105" t="str">
        <f t="shared" si="24"/>
        <v/>
      </c>
      <c r="Q313" s="105" t="str">
        <f>IF(P313="", "", IFERROR(VLOOKUP(P313,Arrtyper!A:B,2,FALSE), ""))</f>
        <v/>
      </c>
      <c r="R313" s="61"/>
      <c r="S313" s="105" t="str">
        <f>IF(R313="", "", IFERROR(VLOOKUP(R313,Verksamhetsform!A:B,2,FALSE), ""))</f>
        <v/>
      </c>
      <c r="T313" s="61"/>
      <c r="U313" s="61"/>
      <c r="V313" s="105" t="str">
        <f>IF(U313="", "", IFERROR(VLOOKUP(U313,KommunDB!A:B,2,FALSE), ""))</f>
        <v/>
      </c>
      <c r="W313" s="106">
        <f t="shared" si="20"/>
        <v>0</v>
      </c>
      <c r="X313" s="106">
        <f t="shared" si="21"/>
        <v>0</v>
      </c>
      <c r="Y313" s="107" t="str">
        <f t="shared" si="22"/>
        <v/>
      </c>
      <c r="Z313" s="108">
        <f>IF(S313=2,0,IF(ISBLANK(J313),0,VLOOKUP(Y313,DeltagarRapport!A:J,7,FALSE)*100))</f>
        <v>0</v>
      </c>
      <c r="AA313" s="108">
        <f>IF(S313=2,0,IF(ISBLANK(J313),0,VLOOKUP(Y313,DeltagarRapport!A:J,9,FALSE)*100))</f>
        <v>0</v>
      </c>
      <c r="AB313" s="109" t="str" cm="1">
        <f t="array" ref="AB313">IF(S313=1,INDEX(Verksamhetsform!$A$9:$A$10,MIN(ROW(AB313)-ROW($AB$2)+1,2)),"")</f>
        <v/>
      </c>
    </row>
    <row r="314" spans="1:28" x14ac:dyDescent="0.35">
      <c r="A314" s="105">
        <v>313</v>
      </c>
      <c r="B314" s="77"/>
      <c r="C314" s="105" t="str">
        <f>IF(B314&lt;&gt;"", INDEX(DeltagarRapport!$D$2:$D$9, MATCH(B314, DeltagarRapport!$E$2:$E$9, 0)), "")</f>
        <v/>
      </c>
      <c r="D314" s="64"/>
      <c r="E314" s="59"/>
      <c r="F314" s="59"/>
      <c r="G314" s="59"/>
      <c r="H314" s="60"/>
      <c r="I314" s="86"/>
      <c r="J314" s="86"/>
      <c r="K314" s="86"/>
      <c r="L314" s="78"/>
      <c r="M314" s="61"/>
      <c r="N314" s="66"/>
      <c r="O314" s="105" t="str">
        <f t="shared" si="23"/>
        <v/>
      </c>
      <c r="P314" s="105" t="str">
        <f t="shared" si="24"/>
        <v/>
      </c>
      <c r="Q314" s="105" t="str">
        <f>IF(P314="", "", IFERROR(VLOOKUP(P314,Arrtyper!A:B,2,FALSE), ""))</f>
        <v/>
      </c>
      <c r="R314" s="61"/>
      <c r="S314" s="105" t="str">
        <f>IF(R314="", "", IFERROR(VLOOKUP(R314,Verksamhetsform!A:B,2,FALSE), ""))</f>
        <v/>
      </c>
      <c r="T314" s="61"/>
      <c r="U314" s="61"/>
      <c r="V314" s="105" t="str">
        <f>IF(U314="", "", IFERROR(VLOOKUP(U314,KommunDB!A:B,2,FALSE), ""))</f>
        <v/>
      </c>
      <c r="W314" s="106">
        <f t="shared" si="20"/>
        <v>0</v>
      </c>
      <c r="X314" s="106">
        <f t="shared" si="21"/>
        <v>0</v>
      </c>
      <c r="Y314" s="107" t="str">
        <f t="shared" si="22"/>
        <v/>
      </c>
      <c r="Z314" s="108">
        <f>IF(S314=2,0,IF(ISBLANK(J314),0,VLOOKUP(Y314,DeltagarRapport!A:J,7,FALSE)*100))</f>
        <v>0</v>
      </c>
      <c r="AA314" s="108">
        <f>IF(S314=2,0,IF(ISBLANK(J314),0,VLOOKUP(Y314,DeltagarRapport!A:J,9,FALSE)*100))</f>
        <v>0</v>
      </c>
      <c r="AB314" s="109" t="str" cm="1">
        <f t="array" ref="AB314">IF(S314=1,INDEX(Verksamhetsform!$A$9:$A$10,MIN(ROW(AB314)-ROW($AB$2)+1,2)),"")</f>
        <v/>
      </c>
    </row>
    <row r="315" spans="1:28" x14ac:dyDescent="0.35">
      <c r="A315" s="105">
        <v>314</v>
      </c>
      <c r="B315" s="77"/>
      <c r="C315" s="105" t="str">
        <f>IF(B315&lt;&gt;"", INDEX(DeltagarRapport!$D$2:$D$9, MATCH(B315, DeltagarRapport!$E$2:$E$9, 0)), "")</f>
        <v/>
      </c>
      <c r="D315" s="64"/>
      <c r="E315" s="59"/>
      <c r="F315" s="59"/>
      <c r="G315" s="59"/>
      <c r="H315" s="60"/>
      <c r="I315" s="86"/>
      <c r="J315" s="86"/>
      <c r="K315" s="86"/>
      <c r="L315" s="78"/>
      <c r="M315" s="61"/>
      <c r="N315" s="66"/>
      <c r="O315" s="105" t="str">
        <f t="shared" si="23"/>
        <v/>
      </c>
      <c r="P315" s="105" t="str">
        <f t="shared" si="24"/>
        <v/>
      </c>
      <c r="Q315" s="105" t="str">
        <f>IF(P315="", "", IFERROR(VLOOKUP(P315,Arrtyper!A:B,2,FALSE), ""))</f>
        <v/>
      </c>
      <c r="R315" s="61"/>
      <c r="S315" s="105" t="str">
        <f>IF(R315="", "", IFERROR(VLOOKUP(R315,Verksamhetsform!A:B,2,FALSE), ""))</f>
        <v/>
      </c>
      <c r="T315" s="61"/>
      <c r="U315" s="61"/>
      <c r="V315" s="105" t="str">
        <f>IF(U315="", "", IFERROR(VLOOKUP(U315,KommunDB!A:B,2,FALSE), ""))</f>
        <v/>
      </c>
      <c r="W315" s="106">
        <f t="shared" si="20"/>
        <v>0</v>
      </c>
      <c r="X315" s="106">
        <f t="shared" si="21"/>
        <v>0</v>
      </c>
      <c r="Y315" s="107" t="str">
        <f t="shared" si="22"/>
        <v/>
      </c>
      <c r="Z315" s="108">
        <f>IF(S315=2,0,IF(ISBLANK(J315),0,VLOOKUP(Y315,DeltagarRapport!A:J,7,FALSE)*100))</f>
        <v>0</v>
      </c>
      <c r="AA315" s="108">
        <f>IF(S315=2,0,IF(ISBLANK(J315),0,VLOOKUP(Y315,DeltagarRapport!A:J,9,FALSE)*100))</f>
        <v>0</v>
      </c>
      <c r="AB315" s="109" t="str" cm="1">
        <f t="array" ref="AB315">IF(S315=1,INDEX(Verksamhetsform!$A$9:$A$10,MIN(ROW(AB315)-ROW($AB$2)+1,2)),"")</f>
        <v/>
      </c>
    </row>
    <row r="316" spans="1:28" x14ac:dyDescent="0.35">
      <c r="A316" s="105">
        <v>315</v>
      </c>
      <c r="B316" s="77"/>
      <c r="C316" s="105" t="str">
        <f>IF(B316&lt;&gt;"", INDEX(DeltagarRapport!$D$2:$D$9, MATCH(B316, DeltagarRapport!$E$2:$E$9, 0)), "")</f>
        <v/>
      </c>
      <c r="D316" s="64"/>
      <c r="E316" s="59"/>
      <c r="F316" s="59"/>
      <c r="G316" s="59"/>
      <c r="H316" s="60"/>
      <c r="I316" s="86"/>
      <c r="J316" s="86"/>
      <c r="K316" s="86"/>
      <c r="L316" s="78"/>
      <c r="M316" s="61"/>
      <c r="N316" s="66"/>
      <c r="O316" s="105" t="str">
        <f t="shared" si="23"/>
        <v/>
      </c>
      <c r="P316" s="105" t="str">
        <f t="shared" si="24"/>
        <v/>
      </c>
      <c r="Q316" s="105" t="str">
        <f>IF(P316="", "", IFERROR(VLOOKUP(P316,Arrtyper!A:B,2,FALSE), ""))</f>
        <v/>
      </c>
      <c r="R316" s="61"/>
      <c r="S316" s="105" t="str">
        <f>IF(R316="", "", IFERROR(VLOOKUP(R316,Verksamhetsform!A:B,2,FALSE), ""))</f>
        <v/>
      </c>
      <c r="T316" s="61"/>
      <c r="U316" s="61"/>
      <c r="V316" s="105" t="str">
        <f>IF(U316="", "", IFERROR(VLOOKUP(U316,KommunDB!A:B,2,FALSE), ""))</f>
        <v/>
      </c>
      <c r="W316" s="106">
        <f t="shared" si="20"/>
        <v>0</v>
      </c>
      <c r="X316" s="106">
        <f t="shared" si="21"/>
        <v>0</v>
      </c>
      <c r="Y316" s="107" t="str">
        <f t="shared" si="22"/>
        <v/>
      </c>
      <c r="Z316" s="108">
        <f>IF(S316=2,0,IF(ISBLANK(J316),0,VLOOKUP(Y316,DeltagarRapport!A:J,7,FALSE)*100))</f>
        <v>0</v>
      </c>
      <c r="AA316" s="108">
        <f>IF(S316=2,0,IF(ISBLANK(J316),0,VLOOKUP(Y316,DeltagarRapport!A:J,9,FALSE)*100))</f>
        <v>0</v>
      </c>
      <c r="AB316" s="109" t="str" cm="1">
        <f t="array" ref="AB316">IF(S316=1,INDEX(Verksamhetsform!$A$9:$A$10,MIN(ROW(AB316)-ROW($AB$2)+1,2)),"")</f>
        <v/>
      </c>
    </row>
    <row r="317" spans="1:28" x14ac:dyDescent="0.35">
      <c r="A317" s="105">
        <v>316</v>
      </c>
      <c r="B317" s="77"/>
      <c r="C317" s="105" t="str">
        <f>IF(B317&lt;&gt;"", INDEX(DeltagarRapport!$D$2:$D$9, MATCH(B317, DeltagarRapport!$E$2:$E$9, 0)), "")</f>
        <v/>
      </c>
      <c r="D317" s="64"/>
      <c r="E317" s="59"/>
      <c r="F317" s="59"/>
      <c r="G317" s="59"/>
      <c r="H317" s="60"/>
      <c r="I317" s="86"/>
      <c r="J317" s="86"/>
      <c r="K317" s="86"/>
      <c r="L317" s="78"/>
      <c r="M317" s="61"/>
      <c r="N317" s="66"/>
      <c r="O317" s="105" t="str">
        <f t="shared" si="23"/>
        <v/>
      </c>
      <c r="P317" s="105" t="str">
        <f t="shared" si="24"/>
        <v/>
      </c>
      <c r="Q317" s="105" t="str">
        <f>IF(P317="", "", IFERROR(VLOOKUP(P317,Arrtyper!A:B,2,FALSE), ""))</f>
        <v/>
      </c>
      <c r="R317" s="61"/>
      <c r="S317" s="105" t="str">
        <f>IF(R317="", "", IFERROR(VLOOKUP(R317,Verksamhetsform!A:B,2,FALSE), ""))</f>
        <v/>
      </c>
      <c r="T317" s="61"/>
      <c r="U317" s="61"/>
      <c r="V317" s="105" t="str">
        <f>IF(U317="", "", IFERROR(VLOOKUP(U317,KommunDB!A:B,2,FALSE), ""))</f>
        <v/>
      </c>
      <c r="W317" s="106">
        <f t="shared" si="20"/>
        <v>0</v>
      </c>
      <c r="X317" s="106">
        <f t="shared" si="21"/>
        <v>0</v>
      </c>
      <c r="Y317" s="107" t="str">
        <f t="shared" si="22"/>
        <v/>
      </c>
      <c r="Z317" s="108">
        <f>IF(S317=2,0,IF(ISBLANK(J317),0,VLOOKUP(Y317,DeltagarRapport!A:J,7,FALSE)*100))</f>
        <v>0</v>
      </c>
      <c r="AA317" s="108">
        <f>IF(S317=2,0,IF(ISBLANK(J317),0,VLOOKUP(Y317,DeltagarRapport!A:J,9,FALSE)*100))</f>
        <v>0</v>
      </c>
      <c r="AB317" s="109" t="str" cm="1">
        <f t="array" ref="AB317">IF(S317=1,INDEX(Verksamhetsform!$A$9:$A$10,MIN(ROW(AB317)-ROW($AB$2)+1,2)),"")</f>
        <v/>
      </c>
    </row>
    <row r="318" spans="1:28" x14ac:dyDescent="0.35">
      <c r="A318" s="105">
        <v>317</v>
      </c>
      <c r="B318" s="77"/>
      <c r="C318" s="105" t="str">
        <f>IF(B318&lt;&gt;"", INDEX(DeltagarRapport!$D$2:$D$9, MATCH(B318, DeltagarRapport!$E$2:$E$9, 0)), "")</f>
        <v/>
      </c>
      <c r="D318" s="64"/>
      <c r="E318" s="59"/>
      <c r="F318" s="59"/>
      <c r="G318" s="59"/>
      <c r="H318" s="60"/>
      <c r="I318" s="86"/>
      <c r="J318" s="86"/>
      <c r="K318" s="86"/>
      <c r="L318" s="78"/>
      <c r="M318" s="61"/>
      <c r="N318" s="66"/>
      <c r="O318" s="105" t="str">
        <f t="shared" si="23"/>
        <v/>
      </c>
      <c r="P318" s="105" t="str">
        <f t="shared" si="24"/>
        <v/>
      </c>
      <c r="Q318" s="105" t="str">
        <f>IF(P318="", "", IFERROR(VLOOKUP(P318,Arrtyper!A:B,2,FALSE), ""))</f>
        <v/>
      </c>
      <c r="R318" s="61"/>
      <c r="S318" s="105" t="str">
        <f>IF(R318="", "", IFERROR(VLOOKUP(R318,Verksamhetsform!A:B,2,FALSE), ""))</f>
        <v/>
      </c>
      <c r="T318" s="61"/>
      <c r="U318" s="61"/>
      <c r="V318" s="105" t="str">
        <f>IF(U318="", "", IFERROR(VLOOKUP(U318,KommunDB!A:B,2,FALSE), ""))</f>
        <v/>
      </c>
      <c r="W318" s="106">
        <f t="shared" si="20"/>
        <v>0</v>
      </c>
      <c r="X318" s="106">
        <f t="shared" si="21"/>
        <v>0</v>
      </c>
      <c r="Y318" s="107" t="str">
        <f t="shared" si="22"/>
        <v/>
      </c>
      <c r="Z318" s="108">
        <f>IF(S318=2,0,IF(ISBLANK(J318),0,VLOOKUP(Y318,DeltagarRapport!A:J,7,FALSE)*100))</f>
        <v>0</v>
      </c>
      <c r="AA318" s="108">
        <f>IF(S318=2,0,IF(ISBLANK(J318),0,VLOOKUP(Y318,DeltagarRapport!A:J,9,FALSE)*100))</f>
        <v>0</v>
      </c>
      <c r="AB318" s="109" t="str" cm="1">
        <f t="array" ref="AB318">IF(S318=1,INDEX(Verksamhetsform!$A$9:$A$10,MIN(ROW(AB318)-ROW($AB$2)+1,2)),"")</f>
        <v/>
      </c>
    </row>
    <row r="319" spans="1:28" x14ac:dyDescent="0.35">
      <c r="A319" s="105">
        <v>318</v>
      </c>
      <c r="B319" s="77"/>
      <c r="C319" s="105" t="str">
        <f>IF(B319&lt;&gt;"", INDEX(DeltagarRapport!$D$2:$D$9, MATCH(B319, DeltagarRapport!$E$2:$E$9, 0)), "")</f>
        <v/>
      </c>
      <c r="D319" s="64"/>
      <c r="E319" s="59"/>
      <c r="F319" s="59"/>
      <c r="G319" s="59"/>
      <c r="H319" s="60"/>
      <c r="I319" s="86"/>
      <c r="J319" s="86"/>
      <c r="K319" s="86"/>
      <c r="L319" s="78"/>
      <c r="M319" s="61"/>
      <c r="N319" s="66"/>
      <c r="O319" s="105" t="str">
        <f t="shared" si="23"/>
        <v/>
      </c>
      <c r="P319" s="105" t="str">
        <f t="shared" si="24"/>
        <v/>
      </c>
      <c r="Q319" s="105" t="str">
        <f>IF(P319="", "", IFERROR(VLOOKUP(P319,Arrtyper!A:B,2,FALSE), ""))</f>
        <v/>
      </c>
      <c r="R319" s="61"/>
      <c r="S319" s="105" t="str">
        <f>IF(R319="", "", IFERROR(VLOOKUP(R319,Verksamhetsform!A:B,2,FALSE), ""))</f>
        <v/>
      </c>
      <c r="T319" s="61"/>
      <c r="U319" s="61"/>
      <c r="V319" s="105" t="str">
        <f>IF(U319="", "", IFERROR(VLOOKUP(U319,KommunDB!A:B,2,FALSE), ""))</f>
        <v/>
      </c>
      <c r="W319" s="106">
        <f t="shared" si="20"/>
        <v>0</v>
      </c>
      <c r="X319" s="106">
        <f t="shared" si="21"/>
        <v>0</v>
      </c>
      <c r="Y319" s="107" t="str">
        <f t="shared" si="22"/>
        <v/>
      </c>
      <c r="Z319" s="108">
        <f>IF(S319=2,0,IF(ISBLANK(J319),0,VLOOKUP(Y319,DeltagarRapport!A:J,7,FALSE)*100))</f>
        <v>0</v>
      </c>
      <c r="AA319" s="108">
        <f>IF(S319=2,0,IF(ISBLANK(J319),0,VLOOKUP(Y319,DeltagarRapport!A:J,9,FALSE)*100))</f>
        <v>0</v>
      </c>
      <c r="AB319" s="109" t="str" cm="1">
        <f t="array" ref="AB319">IF(S319=1,INDEX(Verksamhetsform!$A$9:$A$10,MIN(ROW(AB319)-ROW($AB$2)+1,2)),"")</f>
        <v/>
      </c>
    </row>
    <row r="320" spans="1:28" x14ac:dyDescent="0.35">
      <c r="A320" s="105">
        <v>319</v>
      </c>
      <c r="B320" s="77"/>
      <c r="C320" s="105" t="str">
        <f>IF(B320&lt;&gt;"", INDEX(DeltagarRapport!$D$2:$D$9, MATCH(B320, DeltagarRapport!$E$2:$E$9, 0)), "")</f>
        <v/>
      </c>
      <c r="D320" s="64"/>
      <c r="E320" s="59"/>
      <c r="F320" s="59"/>
      <c r="G320" s="59"/>
      <c r="H320" s="60"/>
      <c r="I320" s="86"/>
      <c r="J320" s="86"/>
      <c r="K320" s="86"/>
      <c r="L320" s="78"/>
      <c r="M320" s="61"/>
      <c r="N320" s="66"/>
      <c r="O320" s="105" t="str">
        <f t="shared" si="23"/>
        <v/>
      </c>
      <c r="P320" s="105" t="str">
        <f t="shared" si="24"/>
        <v/>
      </c>
      <c r="Q320" s="105" t="str">
        <f>IF(P320="", "", IFERROR(VLOOKUP(P320,Arrtyper!A:B,2,FALSE), ""))</f>
        <v/>
      </c>
      <c r="R320" s="61"/>
      <c r="S320" s="105" t="str">
        <f>IF(R320="", "", IFERROR(VLOOKUP(R320,Verksamhetsform!A:B,2,FALSE), ""))</f>
        <v/>
      </c>
      <c r="T320" s="61"/>
      <c r="U320" s="61"/>
      <c r="V320" s="105" t="str">
        <f>IF(U320="", "", IFERROR(VLOOKUP(U320,KommunDB!A:B,2,FALSE), ""))</f>
        <v/>
      </c>
      <c r="W320" s="106">
        <f t="shared" si="20"/>
        <v>0</v>
      </c>
      <c r="X320" s="106">
        <f t="shared" si="21"/>
        <v>0</v>
      </c>
      <c r="Y320" s="107" t="str">
        <f t="shared" si="22"/>
        <v/>
      </c>
      <c r="Z320" s="108">
        <f>IF(S320=2,0,IF(ISBLANK(J320),0,VLOOKUP(Y320,DeltagarRapport!A:J,7,FALSE)*100))</f>
        <v>0</v>
      </c>
      <c r="AA320" s="108">
        <f>IF(S320=2,0,IF(ISBLANK(J320),0,VLOOKUP(Y320,DeltagarRapport!A:J,9,FALSE)*100))</f>
        <v>0</v>
      </c>
      <c r="AB320" s="109" t="str" cm="1">
        <f t="array" ref="AB320">IF(S320=1,INDEX(Verksamhetsform!$A$9:$A$10,MIN(ROW(AB320)-ROW($AB$2)+1,2)),"")</f>
        <v/>
      </c>
    </row>
    <row r="321" spans="1:28" x14ac:dyDescent="0.35">
      <c r="A321" s="105">
        <v>320</v>
      </c>
      <c r="B321" s="77"/>
      <c r="C321" s="105" t="str">
        <f>IF(B321&lt;&gt;"", INDEX(DeltagarRapport!$D$2:$D$9, MATCH(B321, DeltagarRapport!$E$2:$E$9, 0)), "")</f>
        <v/>
      </c>
      <c r="D321" s="64"/>
      <c r="E321" s="59"/>
      <c r="F321" s="59"/>
      <c r="G321" s="59"/>
      <c r="H321" s="60"/>
      <c r="I321" s="86"/>
      <c r="J321" s="86"/>
      <c r="K321" s="86"/>
      <c r="L321" s="78"/>
      <c r="M321" s="61"/>
      <c r="N321" s="66"/>
      <c r="O321" s="105" t="str">
        <f t="shared" si="23"/>
        <v/>
      </c>
      <c r="P321" s="105" t="str">
        <f t="shared" si="24"/>
        <v/>
      </c>
      <c r="Q321" s="105" t="str">
        <f>IF(P321="", "", IFERROR(VLOOKUP(P321,Arrtyper!A:B,2,FALSE), ""))</f>
        <v/>
      </c>
      <c r="R321" s="61"/>
      <c r="S321" s="105" t="str">
        <f>IF(R321="", "", IFERROR(VLOOKUP(R321,Verksamhetsform!A:B,2,FALSE), ""))</f>
        <v/>
      </c>
      <c r="T321" s="61"/>
      <c r="U321" s="61"/>
      <c r="V321" s="105" t="str">
        <f>IF(U321="", "", IFERROR(VLOOKUP(U321,KommunDB!A:B,2,FALSE), ""))</f>
        <v/>
      </c>
      <c r="W321" s="106">
        <f t="shared" si="20"/>
        <v>0</v>
      </c>
      <c r="X321" s="106">
        <f t="shared" si="21"/>
        <v>0</v>
      </c>
      <c r="Y321" s="107" t="str">
        <f t="shared" si="22"/>
        <v/>
      </c>
      <c r="Z321" s="108">
        <f>IF(S321=2,0,IF(ISBLANK(J321),0,VLOOKUP(Y321,DeltagarRapport!A:J,7,FALSE)*100))</f>
        <v>0</v>
      </c>
      <c r="AA321" s="108">
        <f>IF(S321=2,0,IF(ISBLANK(J321),0,VLOOKUP(Y321,DeltagarRapport!A:J,9,FALSE)*100))</f>
        <v>0</v>
      </c>
      <c r="AB321" s="109" t="str" cm="1">
        <f t="array" ref="AB321">IF(S321=1,INDEX(Verksamhetsform!$A$9:$A$10,MIN(ROW(AB321)-ROW($AB$2)+1,2)),"")</f>
        <v/>
      </c>
    </row>
    <row r="322" spans="1:28" x14ac:dyDescent="0.35">
      <c r="A322" s="105">
        <v>321</v>
      </c>
      <c r="B322" s="77"/>
      <c r="C322" s="105" t="str">
        <f>IF(B322&lt;&gt;"", INDEX(DeltagarRapport!$D$2:$D$9, MATCH(B322, DeltagarRapport!$E$2:$E$9, 0)), "")</f>
        <v/>
      </c>
      <c r="D322" s="64"/>
      <c r="E322" s="59"/>
      <c r="F322" s="59"/>
      <c r="G322" s="59"/>
      <c r="H322" s="60"/>
      <c r="I322" s="86"/>
      <c r="J322" s="86"/>
      <c r="K322" s="86"/>
      <c r="L322" s="78"/>
      <c r="M322" s="61"/>
      <c r="N322" s="66"/>
      <c r="O322" s="105" t="str">
        <f t="shared" si="23"/>
        <v/>
      </c>
      <c r="P322" s="105" t="str">
        <f t="shared" si="24"/>
        <v/>
      </c>
      <c r="Q322" s="105" t="str">
        <f>IF(P322="", "", IFERROR(VLOOKUP(P322,Arrtyper!A:B,2,FALSE), ""))</f>
        <v/>
      </c>
      <c r="R322" s="61"/>
      <c r="S322" s="105" t="str">
        <f>IF(R322="", "", IFERROR(VLOOKUP(R322,Verksamhetsform!A:B,2,FALSE), ""))</f>
        <v/>
      </c>
      <c r="T322" s="61"/>
      <c r="U322" s="61"/>
      <c r="V322" s="105" t="str">
        <f>IF(U322="", "", IFERROR(VLOOKUP(U322,KommunDB!A:B,2,FALSE), ""))</f>
        <v/>
      </c>
      <c r="W322" s="106">
        <f t="shared" ref="W322:W385" si="25">ROUND(Z322*J322/100,0)</f>
        <v>0</v>
      </c>
      <c r="X322" s="106">
        <f t="shared" ref="X322:X385" si="26">ROUND(J322*AA322/100,0)</f>
        <v>0</v>
      </c>
      <c r="Y322" s="107" t="str">
        <f t="shared" ref="Y322:Y385" si="27">CONCATENATE(M322,Q322,C322,S322)</f>
        <v/>
      </c>
      <c r="Z322" s="108">
        <f>IF(S322=2,0,IF(ISBLANK(J322),0,VLOOKUP(Y322,DeltagarRapport!A:J,7,FALSE)*100))</f>
        <v>0</v>
      </c>
      <c r="AA322" s="108">
        <f>IF(S322=2,0,IF(ISBLANK(J322),0,VLOOKUP(Y322,DeltagarRapport!A:J,9,FALSE)*100))</f>
        <v>0</v>
      </c>
      <c r="AB322" s="109" t="str" cm="1">
        <f t="array" ref="AB322">IF(S322=1,INDEX(Verksamhetsform!$A$9:$A$10,MIN(ROW(AB322)-ROW($AB$2)+1,2)),"")</f>
        <v/>
      </c>
    </row>
    <row r="323" spans="1:28" x14ac:dyDescent="0.35">
      <c r="A323" s="105">
        <v>322</v>
      </c>
      <c r="B323" s="77"/>
      <c r="C323" s="105" t="str">
        <f>IF(B323&lt;&gt;"", INDEX(DeltagarRapport!$D$2:$D$9, MATCH(B323, DeltagarRapport!$E$2:$E$9, 0)), "")</f>
        <v/>
      </c>
      <c r="D323" s="64"/>
      <c r="E323" s="59"/>
      <c r="F323" s="59"/>
      <c r="G323" s="59"/>
      <c r="H323" s="60"/>
      <c r="I323" s="86"/>
      <c r="J323" s="86"/>
      <c r="K323" s="86"/>
      <c r="L323" s="78"/>
      <c r="M323" s="61"/>
      <c r="N323" s="66"/>
      <c r="O323" s="105" t="str">
        <f t="shared" si="23"/>
        <v/>
      </c>
      <c r="P323" s="105" t="str">
        <f t="shared" si="24"/>
        <v/>
      </c>
      <c r="Q323" s="105" t="str">
        <f>IF(P323="", "", IFERROR(VLOOKUP(P323,Arrtyper!A:B,2,FALSE), ""))</f>
        <v/>
      </c>
      <c r="R323" s="61"/>
      <c r="S323" s="105" t="str">
        <f>IF(R323="", "", IFERROR(VLOOKUP(R323,Verksamhetsform!A:B,2,FALSE), ""))</f>
        <v/>
      </c>
      <c r="T323" s="61"/>
      <c r="U323" s="61"/>
      <c r="V323" s="105" t="str">
        <f>IF(U323="", "", IFERROR(VLOOKUP(U323,KommunDB!A:B,2,FALSE), ""))</f>
        <v/>
      </c>
      <c r="W323" s="106">
        <f t="shared" si="25"/>
        <v>0</v>
      </c>
      <c r="X323" s="106">
        <f t="shared" si="26"/>
        <v>0</v>
      </c>
      <c r="Y323" s="107" t="str">
        <f t="shared" si="27"/>
        <v/>
      </c>
      <c r="Z323" s="108">
        <f>IF(S323=2,0,IF(ISBLANK(J323),0,VLOOKUP(Y323,DeltagarRapport!A:J,7,FALSE)*100))</f>
        <v>0</v>
      </c>
      <c r="AA323" s="108">
        <f>IF(S323=2,0,IF(ISBLANK(J323),0,VLOOKUP(Y323,DeltagarRapport!A:J,9,FALSE)*100))</f>
        <v>0</v>
      </c>
      <c r="AB323" s="109" t="str" cm="1">
        <f t="array" ref="AB323">IF(S323=1,INDEX(Verksamhetsform!$A$9:$A$10,MIN(ROW(AB323)-ROW($AB$2)+1,2)),"")</f>
        <v/>
      </c>
    </row>
    <row r="324" spans="1:28" x14ac:dyDescent="0.35">
      <c r="A324" s="105">
        <v>323</v>
      </c>
      <c r="B324" s="77"/>
      <c r="C324" s="105" t="str">
        <f>IF(B324&lt;&gt;"", INDEX(DeltagarRapport!$D$2:$D$9, MATCH(B324, DeltagarRapport!$E$2:$E$9, 0)), "")</f>
        <v/>
      </c>
      <c r="D324" s="64"/>
      <c r="E324" s="59"/>
      <c r="F324" s="59"/>
      <c r="G324" s="59"/>
      <c r="H324" s="60"/>
      <c r="I324" s="86"/>
      <c r="J324" s="86"/>
      <c r="K324" s="86"/>
      <c r="L324" s="78"/>
      <c r="M324" s="61"/>
      <c r="N324" s="66"/>
      <c r="O324" s="105" t="str">
        <f t="shared" ref="O324:O387" si="28">IF(N324&lt;&gt;"","Reducering","")</f>
        <v/>
      </c>
      <c r="P324" s="105" t="str">
        <f t="shared" ref="P324:P387" si="29">IF(N324&lt;&gt;"","Folkbildning","")</f>
        <v/>
      </c>
      <c r="Q324" s="105" t="str">
        <f>IF(P324="", "", IFERROR(VLOOKUP(P324,Arrtyper!A:B,2,FALSE), ""))</f>
        <v/>
      </c>
      <c r="R324" s="61"/>
      <c r="S324" s="105" t="str">
        <f>IF(R324="", "", IFERROR(VLOOKUP(R324,Verksamhetsform!A:B,2,FALSE), ""))</f>
        <v/>
      </c>
      <c r="T324" s="61"/>
      <c r="U324" s="61"/>
      <c r="V324" s="105" t="str">
        <f>IF(U324="", "", IFERROR(VLOOKUP(U324,KommunDB!A:B,2,FALSE), ""))</f>
        <v/>
      </c>
      <c r="W324" s="106">
        <f t="shared" si="25"/>
        <v>0</v>
      </c>
      <c r="X324" s="106">
        <f t="shared" si="26"/>
        <v>0</v>
      </c>
      <c r="Y324" s="107" t="str">
        <f t="shared" si="27"/>
        <v/>
      </c>
      <c r="Z324" s="108">
        <f>IF(S324=2,0,IF(ISBLANK(J324),0,VLOOKUP(Y324,DeltagarRapport!A:J,7,FALSE)*100))</f>
        <v>0</v>
      </c>
      <c r="AA324" s="108">
        <f>IF(S324=2,0,IF(ISBLANK(J324),0,VLOOKUP(Y324,DeltagarRapport!A:J,9,FALSE)*100))</f>
        <v>0</v>
      </c>
      <c r="AB324" s="109" t="str" cm="1">
        <f t="array" ref="AB324">IF(S324=1,INDEX(Verksamhetsform!$A$9:$A$10,MIN(ROW(AB324)-ROW($AB$2)+1,2)),"")</f>
        <v/>
      </c>
    </row>
    <row r="325" spans="1:28" x14ac:dyDescent="0.35">
      <c r="A325" s="105">
        <v>324</v>
      </c>
      <c r="B325" s="77"/>
      <c r="C325" s="105" t="str">
        <f>IF(B325&lt;&gt;"", INDEX(DeltagarRapport!$D$2:$D$9, MATCH(B325, DeltagarRapport!$E$2:$E$9, 0)), "")</f>
        <v/>
      </c>
      <c r="D325" s="64"/>
      <c r="E325" s="59"/>
      <c r="F325" s="59"/>
      <c r="G325" s="59"/>
      <c r="H325" s="60"/>
      <c r="I325" s="86"/>
      <c r="J325" s="86"/>
      <c r="K325" s="86"/>
      <c r="L325" s="78"/>
      <c r="M325" s="61"/>
      <c r="N325" s="66"/>
      <c r="O325" s="105" t="str">
        <f t="shared" si="28"/>
        <v/>
      </c>
      <c r="P325" s="105" t="str">
        <f t="shared" si="29"/>
        <v/>
      </c>
      <c r="Q325" s="105" t="str">
        <f>IF(P325="", "", IFERROR(VLOOKUP(P325,Arrtyper!A:B,2,FALSE), ""))</f>
        <v/>
      </c>
      <c r="R325" s="61"/>
      <c r="S325" s="105" t="str">
        <f>IF(R325="", "", IFERROR(VLOOKUP(R325,Verksamhetsform!A:B,2,FALSE), ""))</f>
        <v/>
      </c>
      <c r="T325" s="61"/>
      <c r="U325" s="61"/>
      <c r="V325" s="105" t="str">
        <f>IF(U325="", "", IFERROR(VLOOKUP(U325,KommunDB!A:B,2,FALSE), ""))</f>
        <v/>
      </c>
      <c r="W325" s="106">
        <f t="shared" si="25"/>
        <v>0</v>
      </c>
      <c r="X325" s="106">
        <f t="shared" si="26"/>
        <v>0</v>
      </c>
      <c r="Y325" s="107" t="str">
        <f t="shared" si="27"/>
        <v/>
      </c>
      <c r="Z325" s="108">
        <f>IF(S325=2,0,IF(ISBLANK(J325),0,VLOOKUP(Y325,DeltagarRapport!A:J,7,FALSE)*100))</f>
        <v>0</v>
      </c>
      <c r="AA325" s="108">
        <f>IF(S325=2,0,IF(ISBLANK(J325),0,VLOOKUP(Y325,DeltagarRapport!A:J,9,FALSE)*100))</f>
        <v>0</v>
      </c>
      <c r="AB325" s="109" t="str" cm="1">
        <f t="array" ref="AB325">IF(S325=1,INDEX(Verksamhetsform!$A$9:$A$10,MIN(ROW(AB325)-ROW($AB$2)+1,2)),"")</f>
        <v/>
      </c>
    </row>
    <row r="326" spans="1:28" x14ac:dyDescent="0.35">
      <c r="A326" s="105">
        <v>325</v>
      </c>
      <c r="B326" s="77"/>
      <c r="C326" s="105" t="str">
        <f>IF(B326&lt;&gt;"", INDEX(DeltagarRapport!$D$2:$D$9, MATCH(B326, DeltagarRapport!$E$2:$E$9, 0)), "")</f>
        <v/>
      </c>
      <c r="D326" s="64"/>
      <c r="E326" s="59"/>
      <c r="F326" s="59"/>
      <c r="G326" s="59"/>
      <c r="H326" s="60"/>
      <c r="I326" s="86"/>
      <c r="J326" s="86"/>
      <c r="K326" s="86"/>
      <c r="L326" s="78"/>
      <c r="M326" s="61"/>
      <c r="N326" s="66"/>
      <c r="O326" s="105" t="str">
        <f t="shared" si="28"/>
        <v/>
      </c>
      <c r="P326" s="105" t="str">
        <f t="shared" si="29"/>
        <v/>
      </c>
      <c r="Q326" s="105" t="str">
        <f>IF(P326="", "", IFERROR(VLOOKUP(P326,Arrtyper!A:B,2,FALSE), ""))</f>
        <v/>
      </c>
      <c r="R326" s="61"/>
      <c r="S326" s="105" t="str">
        <f>IF(R326="", "", IFERROR(VLOOKUP(R326,Verksamhetsform!A:B,2,FALSE), ""))</f>
        <v/>
      </c>
      <c r="T326" s="61"/>
      <c r="U326" s="61"/>
      <c r="V326" s="105" t="str">
        <f>IF(U326="", "", IFERROR(VLOOKUP(U326,KommunDB!A:B,2,FALSE), ""))</f>
        <v/>
      </c>
      <c r="W326" s="106">
        <f t="shared" si="25"/>
        <v>0</v>
      </c>
      <c r="X326" s="106">
        <f t="shared" si="26"/>
        <v>0</v>
      </c>
      <c r="Y326" s="107" t="str">
        <f t="shared" si="27"/>
        <v/>
      </c>
      <c r="Z326" s="108">
        <f>IF(S326=2,0,IF(ISBLANK(J326),0,VLOOKUP(Y326,DeltagarRapport!A:J,7,FALSE)*100))</f>
        <v>0</v>
      </c>
      <c r="AA326" s="108">
        <f>IF(S326=2,0,IF(ISBLANK(J326),0,VLOOKUP(Y326,DeltagarRapport!A:J,9,FALSE)*100))</f>
        <v>0</v>
      </c>
      <c r="AB326" s="109" t="str" cm="1">
        <f t="array" ref="AB326">IF(S326=1,INDEX(Verksamhetsform!$A$9:$A$10,MIN(ROW(AB326)-ROW($AB$2)+1,2)),"")</f>
        <v/>
      </c>
    </row>
    <row r="327" spans="1:28" x14ac:dyDescent="0.35">
      <c r="A327" s="105">
        <v>326</v>
      </c>
      <c r="B327" s="77"/>
      <c r="C327" s="105" t="str">
        <f>IF(B327&lt;&gt;"", INDEX(DeltagarRapport!$D$2:$D$9, MATCH(B327, DeltagarRapport!$E$2:$E$9, 0)), "")</f>
        <v/>
      </c>
      <c r="D327" s="64"/>
      <c r="E327" s="59"/>
      <c r="F327" s="59"/>
      <c r="G327" s="59"/>
      <c r="H327" s="60"/>
      <c r="I327" s="86"/>
      <c r="J327" s="86"/>
      <c r="K327" s="86"/>
      <c r="L327" s="78"/>
      <c r="M327" s="61"/>
      <c r="N327" s="66"/>
      <c r="O327" s="105" t="str">
        <f t="shared" si="28"/>
        <v/>
      </c>
      <c r="P327" s="105" t="str">
        <f t="shared" si="29"/>
        <v/>
      </c>
      <c r="Q327" s="105" t="str">
        <f>IF(P327="", "", IFERROR(VLOOKUP(P327,Arrtyper!A:B,2,FALSE), ""))</f>
        <v/>
      </c>
      <c r="R327" s="61"/>
      <c r="S327" s="105" t="str">
        <f>IF(R327="", "", IFERROR(VLOOKUP(R327,Verksamhetsform!A:B,2,FALSE), ""))</f>
        <v/>
      </c>
      <c r="T327" s="61"/>
      <c r="U327" s="61"/>
      <c r="V327" s="105" t="str">
        <f>IF(U327="", "", IFERROR(VLOOKUP(U327,KommunDB!A:B,2,FALSE), ""))</f>
        <v/>
      </c>
      <c r="W327" s="106">
        <f t="shared" si="25"/>
        <v>0</v>
      </c>
      <c r="X327" s="106">
        <f t="shared" si="26"/>
        <v>0</v>
      </c>
      <c r="Y327" s="107" t="str">
        <f t="shared" si="27"/>
        <v/>
      </c>
      <c r="Z327" s="108">
        <f>IF(S327=2,0,IF(ISBLANK(J327),0,VLOOKUP(Y327,DeltagarRapport!A:J,7,FALSE)*100))</f>
        <v>0</v>
      </c>
      <c r="AA327" s="108">
        <f>IF(S327=2,0,IF(ISBLANK(J327),0,VLOOKUP(Y327,DeltagarRapport!A:J,9,FALSE)*100))</f>
        <v>0</v>
      </c>
      <c r="AB327" s="109" t="str" cm="1">
        <f t="array" ref="AB327">IF(S327=1,INDEX(Verksamhetsform!$A$9:$A$10,MIN(ROW(AB327)-ROW($AB$2)+1,2)),"")</f>
        <v/>
      </c>
    </row>
    <row r="328" spans="1:28" x14ac:dyDescent="0.35">
      <c r="A328" s="105">
        <v>327</v>
      </c>
      <c r="B328" s="77"/>
      <c r="C328" s="105" t="str">
        <f>IF(B328&lt;&gt;"", INDEX(DeltagarRapport!$D$2:$D$9, MATCH(B328, DeltagarRapport!$E$2:$E$9, 0)), "")</f>
        <v/>
      </c>
      <c r="D328" s="64"/>
      <c r="E328" s="59"/>
      <c r="F328" s="59"/>
      <c r="G328" s="59"/>
      <c r="H328" s="60"/>
      <c r="I328" s="86"/>
      <c r="J328" s="86"/>
      <c r="K328" s="86"/>
      <c r="L328" s="78"/>
      <c r="M328" s="61"/>
      <c r="N328" s="66"/>
      <c r="O328" s="105" t="str">
        <f t="shared" si="28"/>
        <v/>
      </c>
      <c r="P328" s="105" t="str">
        <f t="shared" si="29"/>
        <v/>
      </c>
      <c r="Q328" s="105" t="str">
        <f>IF(P328="", "", IFERROR(VLOOKUP(P328,Arrtyper!A:B,2,FALSE), ""))</f>
        <v/>
      </c>
      <c r="R328" s="61"/>
      <c r="S328" s="105" t="str">
        <f>IF(R328="", "", IFERROR(VLOOKUP(R328,Verksamhetsform!A:B,2,FALSE), ""))</f>
        <v/>
      </c>
      <c r="T328" s="61"/>
      <c r="U328" s="61"/>
      <c r="V328" s="105" t="str">
        <f>IF(U328="", "", IFERROR(VLOOKUP(U328,KommunDB!A:B,2,FALSE), ""))</f>
        <v/>
      </c>
      <c r="W328" s="106">
        <f t="shared" si="25"/>
        <v>0</v>
      </c>
      <c r="X328" s="106">
        <f t="shared" si="26"/>
        <v>0</v>
      </c>
      <c r="Y328" s="107" t="str">
        <f t="shared" si="27"/>
        <v/>
      </c>
      <c r="Z328" s="108">
        <f>IF(S328=2,0,IF(ISBLANK(J328),0,VLOOKUP(Y328,DeltagarRapport!A:J,7,FALSE)*100))</f>
        <v>0</v>
      </c>
      <c r="AA328" s="108">
        <f>IF(S328=2,0,IF(ISBLANK(J328),0,VLOOKUP(Y328,DeltagarRapport!A:J,9,FALSE)*100))</f>
        <v>0</v>
      </c>
      <c r="AB328" s="109" t="str" cm="1">
        <f t="array" ref="AB328">IF(S328=1,INDEX(Verksamhetsform!$A$9:$A$10,MIN(ROW(AB328)-ROW($AB$2)+1,2)),"")</f>
        <v/>
      </c>
    </row>
    <row r="329" spans="1:28" x14ac:dyDescent="0.35">
      <c r="A329" s="105">
        <v>328</v>
      </c>
      <c r="B329" s="77"/>
      <c r="C329" s="105" t="str">
        <f>IF(B329&lt;&gt;"", INDEX(DeltagarRapport!$D$2:$D$9, MATCH(B329, DeltagarRapport!$E$2:$E$9, 0)), "")</f>
        <v/>
      </c>
      <c r="D329" s="64"/>
      <c r="E329" s="59"/>
      <c r="F329" s="59"/>
      <c r="G329" s="59"/>
      <c r="H329" s="60"/>
      <c r="I329" s="86"/>
      <c r="J329" s="86"/>
      <c r="K329" s="86"/>
      <c r="L329" s="78"/>
      <c r="M329" s="61"/>
      <c r="N329" s="66"/>
      <c r="O329" s="105" t="str">
        <f t="shared" si="28"/>
        <v/>
      </c>
      <c r="P329" s="105" t="str">
        <f t="shared" si="29"/>
        <v/>
      </c>
      <c r="Q329" s="105" t="str">
        <f>IF(P329="", "", IFERROR(VLOOKUP(P329,Arrtyper!A:B,2,FALSE), ""))</f>
        <v/>
      </c>
      <c r="R329" s="61"/>
      <c r="S329" s="105" t="str">
        <f>IF(R329="", "", IFERROR(VLOOKUP(R329,Verksamhetsform!A:B,2,FALSE), ""))</f>
        <v/>
      </c>
      <c r="T329" s="61"/>
      <c r="U329" s="61"/>
      <c r="V329" s="105" t="str">
        <f>IF(U329="", "", IFERROR(VLOOKUP(U329,KommunDB!A:B,2,FALSE), ""))</f>
        <v/>
      </c>
      <c r="W329" s="106">
        <f t="shared" si="25"/>
        <v>0</v>
      </c>
      <c r="X329" s="106">
        <f t="shared" si="26"/>
        <v>0</v>
      </c>
      <c r="Y329" s="107" t="str">
        <f t="shared" si="27"/>
        <v/>
      </c>
      <c r="Z329" s="108">
        <f>IF(S329=2,0,IF(ISBLANK(J329),0,VLOOKUP(Y329,DeltagarRapport!A:J,7,FALSE)*100))</f>
        <v>0</v>
      </c>
      <c r="AA329" s="108">
        <f>IF(S329=2,0,IF(ISBLANK(J329),0,VLOOKUP(Y329,DeltagarRapport!A:J,9,FALSE)*100))</f>
        <v>0</v>
      </c>
      <c r="AB329" s="109" t="str" cm="1">
        <f t="array" ref="AB329">IF(S329=1,INDEX(Verksamhetsform!$A$9:$A$10,MIN(ROW(AB329)-ROW($AB$2)+1,2)),"")</f>
        <v/>
      </c>
    </row>
    <row r="330" spans="1:28" x14ac:dyDescent="0.35">
      <c r="A330" s="105">
        <v>329</v>
      </c>
      <c r="B330" s="77"/>
      <c r="C330" s="105" t="str">
        <f>IF(B330&lt;&gt;"", INDEX(DeltagarRapport!$D$2:$D$9, MATCH(B330, DeltagarRapport!$E$2:$E$9, 0)), "")</f>
        <v/>
      </c>
      <c r="D330" s="64"/>
      <c r="E330" s="59"/>
      <c r="F330" s="59"/>
      <c r="G330" s="59"/>
      <c r="H330" s="60"/>
      <c r="I330" s="86"/>
      <c r="J330" s="86"/>
      <c r="K330" s="86"/>
      <c r="L330" s="78"/>
      <c r="M330" s="61"/>
      <c r="N330" s="66"/>
      <c r="O330" s="105" t="str">
        <f t="shared" si="28"/>
        <v/>
      </c>
      <c r="P330" s="105" t="str">
        <f t="shared" si="29"/>
        <v/>
      </c>
      <c r="Q330" s="105" t="str">
        <f>IF(P330="", "", IFERROR(VLOOKUP(P330,Arrtyper!A:B,2,FALSE), ""))</f>
        <v/>
      </c>
      <c r="R330" s="61"/>
      <c r="S330" s="105" t="str">
        <f>IF(R330="", "", IFERROR(VLOOKUP(R330,Verksamhetsform!A:B,2,FALSE), ""))</f>
        <v/>
      </c>
      <c r="T330" s="61"/>
      <c r="U330" s="61"/>
      <c r="V330" s="105" t="str">
        <f>IF(U330="", "", IFERROR(VLOOKUP(U330,KommunDB!A:B,2,FALSE), ""))</f>
        <v/>
      </c>
      <c r="W330" s="106">
        <f t="shared" si="25"/>
        <v>0</v>
      </c>
      <c r="X330" s="106">
        <f t="shared" si="26"/>
        <v>0</v>
      </c>
      <c r="Y330" s="107" t="str">
        <f t="shared" si="27"/>
        <v/>
      </c>
      <c r="Z330" s="108">
        <f>IF(S330=2,0,IF(ISBLANK(J330),0,VLOOKUP(Y330,DeltagarRapport!A:J,7,FALSE)*100))</f>
        <v>0</v>
      </c>
      <c r="AA330" s="108">
        <f>IF(S330=2,0,IF(ISBLANK(J330),0,VLOOKUP(Y330,DeltagarRapport!A:J,9,FALSE)*100))</f>
        <v>0</v>
      </c>
      <c r="AB330" s="109" t="str" cm="1">
        <f t="array" ref="AB330">IF(S330=1,INDEX(Verksamhetsform!$A$9:$A$10,MIN(ROW(AB330)-ROW($AB$2)+1,2)),"")</f>
        <v/>
      </c>
    </row>
    <row r="331" spans="1:28" x14ac:dyDescent="0.35">
      <c r="A331" s="105">
        <v>330</v>
      </c>
      <c r="B331" s="77"/>
      <c r="C331" s="105" t="str">
        <f>IF(B331&lt;&gt;"", INDEX(DeltagarRapport!$D$2:$D$9, MATCH(B331, DeltagarRapport!$E$2:$E$9, 0)), "")</f>
        <v/>
      </c>
      <c r="D331" s="64"/>
      <c r="E331" s="59"/>
      <c r="F331" s="59"/>
      <c r="G331" s="59"/>
      <c r="H331" s="60"/>
      <c r="I331" s="86"/>
      <c r="J331" s="86"/>
      <c r="K331" s="86"/>
      <c r="L331" s="78"/>
      <c r="M331" s="61"/>
      <c r="N331" s="66"/>
      <c r="O331" s="105" t="str">
        <f t="shared" si="28"/>
        <v/>
      </c>
      <c r="P331" s="105" t="str">
        <f t="shared" si="29"/>
        <v/>
      </c>
      <c r="Q331" s="105" t="str">
        <f>IF(P331="", "", IFERROR(VLOOKUP(P331,Arrtyper!A:B,2,FALSE), ""))</f>
        <v/>
      </c>
      <c r="R331" s="61"/>
      <c r="S331" s="105" t="str">
        <f>IF(R331="", "", IFERROR(VLOOKUP(R331,Verksamhetsform!A:B,2,FALSE), ""))</f>
        <v/>
      </c>
      <c r="T331" s="61"/>
      <c r="U331" s="61"/>
      <c r="V331" s="105" t="str">
        <f>IF(U331="", "", IFERROR(VLOOKUP(U331,KommunDB!A:B,2,FALSE), ""))</f>
        <v/>
      </c>
      <c r="W331" s="106">
        <f t="shared" si="25"/>
        <v>0</v>
      </c>
      <c r="X331" s="106">
        <f t="shared" si="26"/>
        <v>0</v>
      </c>
      <c r="Y331" s="107" t="str">
        <f t="shared" si="27"/>
        <v/>
      </c>
      <c r="Z331" s="108">
        <f>IF(S331=2,0,IF(ISBLANK(J331),0,VLOOKUP(Y331,DeltagarRapport!A:J,7,FALSE)*100))</f>
        <v>0</v>
      </c>
      <c r="AA331" s="108">
        <f>IF(S331=2,0,IF(ISBLANK(J331),0,VLOOKUP(Y331,DeltagarRapport!A:J,9,FALSE)*100))</f>
        <v>0</v>
      </c>
      <c r="AB331" s="109" t="str" cm="1">
        <f t="array" ref="AB331">IF(S331=1,INDEX(Verksamhetsform!$A$9:$A$10,MIN(ROW(AB331)-ROW($AB$2)+1,2)),"")</f>
        <v/>
      </c>
    </row>
    <row r="332" spans="1:28" x14ac:dyDescent="0.35">
      <c r="A332" s="105">
        <v>331</v>
      </c>
      <c r="B332" s="77"/>
      <c r="C332" s="105" t="str">
        <f>IF(B332&lt;&gt;"", INDEX(DeltagarRapport!$D$2:$D$9, MATCH(B332, DeltagarRapport!$E$2:$E$9, 0)), "")</f>
        <v/>
      </c>
      <c r="D332" s="64"/>
      <c r="E332" s="59"/>
      <c r="F332" s="59"/>
      <c r="G332" s="59"/>
      <c r="H332" s="60"/>
      <c r="I332" s="86"/>
      <c r="J332" s="86"/>
      <c r="K332" s="86"/>
      <c r="L332" s="78"/>
      <c r="M332" s="61"/>
      <c r="N332" s="66"/>
      <c r="O332" s="105" t="str">
        <f t="shared" si="28"/>
        <v/>
      </c>
      <c r="P332" s="105" t="str">
        <f t="shared" si="29"/>
        <v/>
      </c>
      <c r="Q332" s="105" t="str">
        <f>IF(P332="", "", IFERROR(VLOOKUP(P332,Arrtyper!A:B,2,FALSE), ""))</f>
        <v/>
      </c>
      <c r="R332" s="61"/>
      <c r="S332" s="105" t="str">
        <f>IF(R332="", "", IFERROR(VLOOKUP(R332,Verksamhetsform!A:B,2,FALSE), ""))</f>
        <v/>
      </c>
      <c r="T332" s="61"/>
      <c r="U332" s="61"/>
      <c r="V332" s="105" t="str">
        <f>IF(U332="", "", IFERROR(VLOOKUP(U332,KommunDB!A:B,2,FALSE), ""))</f>
        <v/>
      </c>
      <c r="W332" s="106">
        <f t="shared" si="25"/>
        <v>0</v>
      </c>
      <c r="X332" s="106">
        <f t="shared" si="26"/>
        <v>0</v>
      </c>
      <c r="Y332" s="107" t="str">
        <f t="shared" si="27"/>
        <v/>
      </c>
      <c r="Z332" s="108">
        <f>IF(S332=2,0,IF(ISBLANK(J332),0,VLOOKUP(Y332,DeltagarRapport!A:J,7,FALSE)*100))</f>
        <v>0</v>
      </c>
      <c r="AA332" s="108">
        <f>IF(S332=2,0,IF(ISBLANK(J332),0,VLOOKUP(Y332,DeltagarRapport!A:J,9,FALSE)*100))</f>
        <v>0</v>
      </c>
      <c r="AB332" s="109" t="str" cm="1">
        <f t="array" ref="AB332">IF(S332=1,INDEX(Verksamhetsform!$A$9:$A$10,MIN(ROW(AB332)-ROW($AB$2)+1,2)),"")</f>
        <v/>
      </c>
    </row>
    <row r="333" spans="1:28" x14ac:dyDescent="0.35">
      <c r="A333" s="105">
        <v>332</v>
      </c>
      <c r="B333" s="77"/>
      <c r="C333" s="105" t="str">
        <f>IF(B333&lt;&gt;"", INDEX(DeltagarRapport!$D$2:$D$9, MATCH(B333, DeltagarRapport!$E$2:$E$9, 0)), "")</f>
        <v/>
      </c>
      <c r="D333" s="64"/>
      <c r="E333" s="59"/>
      <c r="F333" s="59"/>
      <c r="G333" s="59"/>
      <c r="H333" s="60"/>
      <c r="I333" s="86"/>
      <c r="J333" s="86"/>
      <c r="K333" s="86"/>
      <c r="L333" s="78"/>
      <c r="M333" s="61"/>
      <c r="N333" s="66"/>
      <c r="O333" s="105" t="str">
        <f t="shared" si="28"/>
        <v/>
      </c>
      <c r="P333" s="105" t="str">
        <f t="shared" si="29"/>
        <v/>
      </c>
      <c r="Q333" s="105" t="str">
        <f>IF(P333="", "", IFERROR(VLOOKUP(P333,Arrtyper!A:B,2,FALSE), ""))</f>
        <v/>
      </c>
      <c r="R333" s="61"/>
      <c r="S333" s="105" t="str">
        <f>IF(R333="", "", IFERROR(VLOOKUP(R333,Verksamhetsform!A:B,2,FALSE), ""))</f>
        <v/>
      </c>
      <c r="T333" s="61"/>
      <c r="U333" s="61"/>
      <c r="V333" s="105" t="str">
        <f>IF(U333="", "", IFERROR(VLOOKUP(U333,KommunDB!A:B,2,FALSE), ""))</f>
        <v/>
      </c>
      <c r="W333" s="106">
        <f t="shared" si="25"/>
        <v>0</v>
      </c>
      <c r="X333" s="106">
        <f t="shared" si="26"/>
        <v>0</v>
      </c>
      <c r="Y333" s="107" t="str">
        <f t="shared" si="27"/>
        <v/>
      </c>
      <c r="Z333" s="108">
        <f>IF(S333=2,0,IF(ISBLANK(J333),0,VLOOKUP(Y333,DeltagarRapport!A:J,7,FALSE)*100))</f>
        <v>0</v>
      </c>
      <c r="AA333" s="108">
        <f>IF(S333=2,0,IF(ISBLANK(J333),0,VLOOKUP(Y333,DeltagarRapport!A:J,9,FALSE)*100))</f>
        <v>0</v>
      </c>
      <c r="AB333" s="109" t="str" cm="1">
        <f t="array" ref="AB333">IF(S333=1,INDEX(Verksamhetsform!$A$9:$A$10,MIN(ROW(AB333)-ROW($AB$2)+1,2)),"")</f>
        <v/>
      </c>
    </row>
    <row r="334" spans="1:28" x14ac:dyDescent="0.35">
      <c r="A334" s="105">
        <v>333</v>
      </c>
      <c r="B334" s="77"/>
      <c r="C334" s="105" t="str">
        <f>IF(B334&lt;&gt;"", INDEX(DeltagarRapport!$D$2:$D$9, MATCH(B334, DeltagarRapport!$E$2:$E$9, 0)), "")</f>
        <v/>
      </c>
      <c r="D334" s="64"/>
      <c r="E334" s="59"/>
      <c r="F334" s="59"/>
      <c r="G334" s="59"/>
      <c r="H334" s="60"/>
      <c r="I334" s="86"/>
      <c r="J334" s="86"/>
      <c r="K334" s="86"/>
      <c r="L334" s="78"/>
      <c r="M334" s="61"/>
      <c r="N334" s="66"/>
      <c r="O334" s="105" t="str">
        <f t="shared" si="28"/>
        <v/>
      </c>
      <c r="P334" s="105" t="str">
        <f t="shared" si="29"/>
        <v/>
      </c>
      <c r="Q334" s="105" t="str">
        <f>IF(P334="", "", IFERROR(VLOOKUP(P334,Arrtyper!A:B,2,FALSE), ""))</f>
        <v/>
      </c>
      <c r="R334" s="61"/>
      <c r="S334" s="105" t="str">
        <f>IF(R334="", "", IFERROR(VLOOKUP(R334,Verksamhetsform!A:B,2,FALSE), ""))</f>
        <v/>
      </c>
      <c r="T334" s="61"/>
      <c r="U334" s="61"/>
      <c r="V334" s="105" t="str">
        <f>IF(U334="", "", IFERROR(VLOOKUP(U334,KommunDB!A:B,2,FALSE), ""))</f>
        <v/>
      </c>
      <c r="W334" s="106">
        <f t="shared" si="25"/>
        <v>0</v>
      </c>
      <c r="X334" s="106">
        <f t="shared" si="26"/>
        <v>0</v>
      </c>
      <c r="Y334" s="107" t="str">
        <f t="shared" si="27"/>
        <v/>
      </c>
      <c r="Z334" s="108">
        <f>IF(S334=2,0,IF(ISBLANK(J334),0,VLOOKUP(Y334,DeltagarRapport!A:J,7,FALSE)*100))</f>
        <v>0</v>
      </c>
      <c r="AA334" s="108">
        <f>IF(S334=2,0,IF(ISBLANK(J334),0,VLOOKUP(Y334,DeltagarRapport!A:J,9,FALSE)*100))</f>
        <v>0</v>
      </c>
      <c r="AB334" s="109" t="str" cm="1">
        <f t="array" ref="AB334">IF(S334=1,INDEX(Verksamhetsform!$A$9:$A$10,MIN(ROW(AB334)-ROW($AB$2)+1,2)),"")</f>
        <v/>
      </c>
    </row>
    <row r="335" spans="1:28" x14ac:dyDescent="0.35">
      <c r="A335" s="105">
        <v>334</v>
      </c>
      <c r="B335" s="77"/>
      <c r="C335" s="105" t="str">
        <f>IF(B335&lt;&gt;"", INDEX(DeltagarRapport!$D$2:$D$9, MATCH(B335, DeltagarRapport!$E$2:$E$9, 0)), "")</f>
        <v/>
      </c>
      <c r="D335" s="64"/>
      <c r="E335" s="59"/>
      <c r="F335" s="59"/>
      <c r="G335" s="59"/>
      <c r="H335" s="60"/>
      <c r="I335" s="86"/>
      <c r="J335" s="86"/>
      <c r="K335" s="86"/>
      <c r="L335" s="78"/>
      <c r="M335" s="61"/>
      <c r="N335" s="66"/>
      <c r="O335" s="105" t="str">
        <f t="shared" si="28"/>
        <v/>
      </c>
      <c r="P335" s="105" t="str">
        <f t="shared" si="29"/>
        <v/>
      </c>
      <c r="Q335" s="105" t="str">
        <f>IF(P335="", "", IFERROR(VLOOKUP(P335,Arrtyper!A:B,2,FALSE), ""))</f>
        <v/>
      </c>
      <c r="R335" s="61"/>
      <c r="S335" s="105" t="str">
        <f>IF(R335="", "", IFERROR(VLOOKUP(R335,Verksamhetsform!A:B,2,FALSE), ""))</f>
        <v/>
      </c>
      <c r="T335" s="61"/>
      <c r="U335" s="61"/>
      <c r="V335" s="105" t="str">
        <f>IF(U335="", "", IFERROR(VLOOKUP(U335,KommunDB!A:B,2,FALSE), ""))</f>
        <v/>
      </c>
      <c r="W335" s="106">
        <f t="shared" si="25"/>
        <v>0</v>
      </c>
      <c r="X335" s="106">
        <f t="shared" si="26"/>
        <v>0</v>
      </c>
      <c r="Y335" s="107" t="str">
        <f t="shared" si="27"/>
        <v/>
      </c>
      <c r="Z335" s="108">
        <f>IF(S335=2,0,IF(ISBLANK(J335),0,VLOOKUP(Y335,DeltagarRapport!A:J,7,FALSE)*100))</f>
        <v>0</v>
      </c>
      <c r="AA335" s="108">
        <f>IF(S335=2,0,IF(ISBLANK(J335),0,VLOOKUP(Y335,DeltagarRapport!A:J,9,FALSE)*100))</f>
        <v>0</v>
      </c>
      <c r="AB335" s="109" t="str" cm="1">
        <f t="array" ref="AB335">IF(S335=1,INDEX(Verksamhetsform!$A$9:$A$10,MIN(ROW(AB335)-ROW($AB$2)+1,2)),"")</f>
        <v/>
      </c>
    </row>
    <row r="336" spans="1:28" x14ac:dyDescent="0.35">
      <c r="A336" s="105">
        <v>335</v>
      </c>
      <c r="B336" s="77"/>
      <c r="C336" s="105" t="str">
        <f>IF(B336&lt;&gt;"", INDEX(DeltagarRapport!$D$2:$D$9, MATCH(B336, DeltagarRapport!$E$2:$E$9, 0)), "")</f>
        <v/>
      </c>
      <c r="D336" s="64"/>
      <c r="E336" s="59"/>
      <c r="F336" s="59"/>
      <c r="G336" s="59"/>
      <c r="H336" s="60"/>
      <c r="I336" s="86"/>
      <c r="J336" s="86"/>
      <c r="K336" s="86"/>
      <c r="L336" s="78"/>
      <c r="M336" s="61"/>
      <c r="N336" s="66"/>
      <c r="O336" s="105" t="str">
        <f t="shared" si="28"/>
        <v/>
      </c>
      <c r="P336" s="105" t="str">
        <f t="shared" si="29"/>
        <v/>
      </c>
      <c r="Q336" s="105" t="str">
        <f>IF(P336="", "", IFERROR(VLOOKUP(P336,Arrtyper!A:B,2,FALSE), ""))</f>
        <v/>
      </c>
      <c r="R336" s="61"/>
      <c r="S336" s="105" t="str">
        <f>IF(R336="", "", IFERROR(VLOOKUP(R336,Verksamhetsform!A:B,2,FALSE), ""))</f>
        <v/>
      </c>
      <c r="T336" s="61"/>
      <c r="U336" s="61"/>
      <c r="V336" s="105" t="str">
        <f>IF(U336="", "", IFERROR(VLOOKUP(U336,KommunDB!A:B,2,FALSE), ""))</f>
        <v/>
      </c>
      <c r="W336" s="106">
        <f t="shared" si="25"/>
        <v>0</v>
      </c>
      <c r="X336" s="106">
        <f t="shared" si="26"/>
        <v>0</v>
      </c>
      <c r="Y336" s="107" t="str">
        <f t="shared" si="27"/>
        <v/>
      </c>
      <c r="Z336" s="108">
        <f>IF(S336=2,0,IF(ISBLANK(J336),0,VLOOKUP(Y336,DeltagarRapport!A:J,7,FALSE)*100))</f>
        <v>0</v>
      </c>
      <c r="AA336" s="108">
        <f>IF(S336=2,0,IF(ISBLANK(J336),0,VLOOKUP(Y336,DeltagarRapport!A:J,9,FALSE)*100))</f>
        <v>0</v>
      </c>
      <c r="AB336" s="109" t="str" cm="1">
        <f t="array" ref="AB336">IF(S336=1,INDEX(Verksamhetsform!$A$9:$A$10,MIN(ROW(AB336)-ROW($AB$2)+1,2)),"")</f>
        <v/>
      </c>
    </row>
    <row r="337" spans="1:28" x14ac:dyDescent="0.35">
      <c r="A337" s="105">
        <v>336</v>
      </c>
      <c r="B337" s="77"/>
      <c r="C337" s="105" t="str">
        <f>IF(B337&lt;&gt;"", INDEX(DeltagarRapport!$D$2:$D$9, MATCH(B337, DeltagarRapport!$E$2:$E$9, 0)), "")</f>
        <v/>
      </c>
      <c r="D337" s="64"/>
      <c r="E337" s="59"/>
      <c r="F337" s="59"/>
      <c r="G337" s="59"/>
      <c r="H337" s="60"/>
      <c r="I337" s="86"/>
      <c r="J337" s="86"/>
      <c r="K337" s="86"/>
      <c r="L337" s="78"/>
      <c r="M337" s="61"/>
      <c r="N337" s="66"/>
      <c r="O337" s="105" t="str">
        <f t="shared" si="28"/>
        <v/>
      </c>
      <c r="P337" s="105" t="str">
        <f t="shared" si="29"/>
        <v/>
      </c>
      <c r="Q337" s="105" t="str">
        <f>IF(P337="", "", IFERROR(VLOOKUP(P337,Arrtyper!A:B,2,FALSE), ""))</f>
        <v/>
      </c>
      <c r="R337" s="61"/>
      <c r="S337" s="105" t="str">
        <f>IF(R337="", "", IFERROR(VLOOKUP(R337,Verksamhetsform!A:B,2,FALSE), ""))</f>
        <v/>
      </c>
      <c r="T337" s="61"/>
      <c r="U337" s="61"/>
      <c r="V337" s="105" t="str">
        <f>IF(U337="", "", IFERROR(VLOOKUP(U337,KommunDB!A:B,2,FALSE), ""))</f>
        <v/>
      </c>
      <c r="W337" s="106">
        <f t="shared" si="25"/>
        <v>0</v>
      </c>
      <c r="X337" s="106">
        <f t="shared" si="26"/>
        <v>0</v>
      </c>
      <c r="Y337" s="107" t="str">
        <f t="shared" si="27"/>
        <v/>
      </c>
      <c r="Z337" s="108">
        <f>IF(S337=2,0,IF(ISBLANK(J337),0,VLOOKUP(Y337,DeltagarRapport!A:J,7,FALSE)*100))</f>
        <v>0</v>
      </c>
      <c r="AA337" s="108">
        <f>IF(S337=2,0,IF(ISBLANK(J337),0,VLOOKUP(Y337,DeltagarRapport!A:J,9,FALSE)*100))</f>
        <v>0</v>
      </c>
      <c r="AB337" s="109" t="str" cm="1">
        <f t="array" ref="AB337">IF(S337=1,INDEX(Verksamhetsform!$A$9:$A$10,MIN(ROW(AB337)-ROW($AB$2)+1,2)),"")</f>
        <v/>
      </c>
    </row>
    <row r="338" spans="1:28" x14ac:dyDescent="0.35">
      <c r="A338" s="105">
        <v>337</v>
      </c>
      <c r="B338" s="77"/>
      <c r="C338" s="105" t="str">
        <f>IF(B338&lt;&gt;"", INDEX(DeltagarRapport!$D$2:$D$9, MATCH(B338, DeltagarRapport!$E$2:$E$9, 0)), "")</f>
        <v/>
      </c>
      <c r="D338" s="64"/>
      <c r="E338" s="59"/>
      <c r="F338" s="59"/>
      <c r="G338" s="59"/>
      <c r="H338" s="60"/>
      <c r="I338" s="86"/>
      <c r="J338" s="86"/>
      <c r="K338" s="86"/>
      <c r="L338" s="78"/>
      <c r="M338" s="61"/>
      <c r="N338" s="66"/>
      <c r="O338" s="105" t="str">
        <f t="shared" si="28"/>
        <v/>
      </c>
      <c r="P338" s="105" t="str">
        <f t="shared" si="29"/>
        <v/>
      </c>
      <c r="Q338" s="105" t="str">
        <f>IF(P338="", "", IFERROR(VLOOKUP(P338,Arrtyper!A:B,2,FALSE), ""))</f>
        <v/>
      </c>
      <c r="R338" s="61"/>
      <c r="S338" s="105" t="str">
        <f>IF(R338="", "", IFERROR(VLOOKUP(R338,Verksamhetsform!A:B,2,FALSE), ""))</f>
        <v/>
      </c>
      <c r="T338" s="61"/>
      <c r="U338" s="61"/>
      <c r="V338" s="105" t="str">
        <f>IF(U338="", "", IFERROR(VLOOKUP(U338,KommunDB!A:B,2,FALSE), ""))</f>
        <v/>
      </c>
      <c r="W338" s="106">
        <f t="shared" si="25"/>
        <v>0</v>
      </c>
      <c r="X338" s="106">
        <f t="shared" si="26"/>
        <v>0</v>
      </c>
      <c r="Y338" s="107" t="str">
        <f t="shared" si="27"/>
        <v/>
      </c>
      <c r="Z338" s="108">
        <f>IF(S338=2,0,IF(ISBLANK(J338),0,VLOOKUP(Y338,DeltagarRapport!A:J,7,FALSE)*100))</f>
        <v>0</v>
      </c>
      <c r="AA338" s="108">
        <f>IF(S338=2,0,IF(ISBLANK(J338),0,VLOOKUP(Y338,DeltagarRapport!A:J,9,FALSE)*100))</f>
        <v>0</v>
      </c>
      <c r="AB338" s="109" t="str" cm="1">
        <f t="array" ref="AB338">IF(S338=1,INDEX(Verksamhetsform!$A$9:$A$10,MIN(ROW(AB338)-ROW($AB$2)+1,2)),"")</f>
        <v/>
      </c>
    </row>
    <row r="339" spans="1:28" x14ac:dyDescent="0.35">
      <c r="A339" s="105">
        <v>338</v>
      </c>
      <c r="B339" s="77"/>
      <c r="C339" s="105" t="str">
        <f>IF(B339&lt;&gt;"", INDEX(DeltagarRapport!$D$2:$D$9, MATCH(B339, DeltagarRapport!$E$2:$E$9, 0)), "")</f>
        <v/>
      </c>
      <c r="D339" s="64"/>
      <c r="E339" s="59"/>
      <c r="F339" s="59"/>
      <c r="G339" s="59"/>
      <c r="H339" s="60"/>
      <c r="I339" s="86"/>
      <c r="J339" s="86"/>
      <c r="K339" s="86"/>
      <c r="L339" s="78"/>
      <c r="M339" s="61"/>
      <c r="N339" s="66"/>
      <c r="O339" s="105" t="str">
        <f t="shared" si="28"/>
        <v/>
      </c>
      <c r="P339" s="105" t="str">
        <f t="shared" si="29"/>
        <v/>
      </c>
      <c r="Q339" s="105" t="str">
        <f>IF(P339="", "", IFERROR(VLOOKUP(P339,Arrtyper!A:B,2,FALSE), ""))</f>
        <v/>
      </c>
      <c r="R339" s="61"/>
      <c r="S339" s="105" t="str">
        <f>IF(R339="", "", IFERROR(VLOOKUP(R339,Verksamhetsform!A:B,2,FALSE), ""))</f>
        <v/>
      </c>
      <c r="T339" s="61"/>
      <c r="U339" s="61"/>
      <c r="V339" s="105" t="str">
        <f>IF(U339="", "", IFERROR(VLOOKUP(U339,KommunDB!A:B,2,FALSE), ""))</f>
        <v/>
      </c>
      <c r="W339" s="106">
        <f t="shared" si="25"/>
        <v>0</v>
      </c>
      <c r="X339" s="106">
        <f t="shared" si="26"/>
        <v>0</v>
      </c>
      <c r="Y339" s="107" t="str">
        <f t="shared" si="27"/>
        <v/>
      </c>
      <c r="Z339" s="108">
        <f>IF(S339=2,0,IF(ISBLANK(J339),0,VLOOKUP(Y339,DeltagarRapport!A:J,7,FALSE)*100))</f>
        <v>0</v>
      </c>
      <c r="AA339" s="108">
        <f>IF(S339=2,0,IF(ISBLANK(J339),0,VLOOKUP(Y339,DeltagarRapport!A:J,9,FALSE)*100))</f>
        <v>0</v>
      </c>
      <c r="AB339" s="109" t="str" cm="1">
        <f t="array" ref="AB339">IF(S339=1,INDEX(Verksamhetsform!$A$9:$A$10,MIN(ROW(AB339)-ROW($AB$2)+1,2)),"")</f>
        <v/>
      </c>
    </row>
    <row r="340" spans="1:28" x14ac:dyDescent="0.35">
      <c r="A340" s="105">
        <v>339</v>
      </c>
      <c r="B340" s="77"/>
      <c r="C340" s="105" t="str">
        <f>IF(B340&lt;&gt;"", INDEX(DeltagarRapport!$D$2:$D$9, MATCH(B340, DeltagarRapport!$E$2:$E$9, 0)), "")</f>
        <v/>
      </c>
      <c r="D340" s="64"/>
      <c r="E340" s="59"/>
      <c r="F340" s="59"/>
      <c r="G340" s="59"/>
      <c r="H340" s="60"/>
      <c r="I340" s="86"/>
      <c r="J340" s="86"/>
      <c r="K340" s="86"/>
      <c r="L340" s="78"/>
      <c r="M340" s="61"/>
      <c r="N340" s="66"/>
      <c r="O340" s="105" t="str">
        <f t="shared" si="28"/>
        <v/>
      </c>
      <c r="P340" s="105" t="str">
        <f t="shared" si="29"/>
        <v/>
      </c>
      <c r="Q340" s="105" t="str">
        <f>IF(P340="", "", IFERROR(VLOOKUP(P340,Arrtyper!A:B,2,FALSE), ""))</f>
        <v/>
      </c>
      <c r="R340" s="61"/>
      <c r="S340" s="105" t="str">
        <f>IF(R340="", "", IFERROR(VLOOKUP(R340,Verksamhetsform!A:B,2,FALSE), ""))</f>
        <v/>
      </c>
      <c r="T340" s="61"/>
      <c r="U340" s="61"/>
      <c r="V340" s="105" t="str">
        <f>IF(U340="", "", IFERROR(VLOOKUP(U340,KommunDB!A:B,2,FALSE), ""))</f>
        <v/>
      </c>
      <c r="W340" s="106">
        <f t="shared" si="25"/>
        <v>0</v>
      </c>
      <c r="X340" s="106">
        <f t="shared" si="26"/>
        <v>0</v>
      </c>
      <c r="Y340" s="107" t="str">
        <f t="shared" si="27"/>
        <v/>
      </c>
      <c r="Z340" s="108">
        <f>IF(S340=2,0,IF(ISBLANK(J340),0,VLOOKUP(Y340,DeltagarRapport!A:J,7,FALSE)*100))</f>
        <v>0</v>
      </c>
      <c r="AA340" s="108">
        <f>IF(S340=2,0,IF(ISBLANK(J340),0,VLOOKUP(Y340,DeltagarRapport!A:J,9,FALSE)*100))</f>
        <v>0</v>
      </c>
      <c r="AB340" s="109" t="str" cm="1">
        <f t="array" ref="AB340">IF(S340=1,INDEX(Verksamhetsform!$A$9:$A$10,MIN(ROW(AB340)-ROW($AB$2)+1,2)),"")</f>
        <v/>
      </c>
    </row>
    <row r="341" spans="1:28" x14ac:dyDescent="0.35">
      <c r="A341" s="105">
        <v>340</v>
      </c>
      <c r="B341" s="77"/>
      <c r="C341" s="105" t="str">
        <f>IF(B341&lt;&gt;"", INDEX(DeltagarRapport!$D$2:$D$9, MATCH(B341, DeltagarRapport!$E$2:$E$9, 0)), "")</f>
        <v/>
      </c>
      <c r="D341" s="64"/>
      <c r="E341" s="59"/>
      <c r="F341" s="59"/>
      <c r="G341" s="59"/>
      <c r="H341" s="60"/>
      <c r="I341" s="86"/>
      <c r="J341" s="86"/>
      <c r="K341" s="86"/>
      <c r="L341" s="78"/>
      <c r="M341" s="61"/>
      <c r="N341" s="66"/>
      <c r="O341" s="105" t="str">
        <f t="shared" si="28"/>
        <v/>
      </c>
      <c r="P341" s="105" t="str">
        <f t="shared" si="29"/>
        <v/>
      </c>
      <c r="Q341" s="105" t="str">
        <f>IF(P341="", "", IFERROR(VLOOKUP(P341,Arrtyper!A:B,2,FALSE), ""))</f>
        <v/>
      </c>
      <c r="R341" s="61"/>
      <c r="S341" s="105" t="str">
        <f>IF(R341="", "", IFERROR(VLOOKUP(R341,Verksamhetsform!A:B,2,FALSE), ""))</f>
        <v/>
      </c>
      <c r="T341" s="61"/>
      <c r="U341" s="61"/>
      <c r="V341" s="105" t="str">
        <f>IF(U341="", "", IFERROR(VLOOKUP(U341,KommunDB!A:B,2,FALSE), ""))</f>
        <v/>
      </c>
      <c r="W341" s="106">
        <f t="shared" si="25"/>
        <v>0</v>
      </c>
      <c r="X341" s="106">
        <f t="shared" si="26"/>
        <v>0</v>
      </c>
      <c r="Y341" s="107" t="str">
        <f t="shared" si="27"/>
        <v/>
      </c>
      <c r="Z341" s="108">
        <f>IF(S341=2,0,IF(ISBLANK(J341),0,VLOOKUP(Y341,DeltagarRapport!A:J,7,FALSE)*100))</f>
        <v>0</v>
      </c>
      <c r="AA341" s="108">
        <f>IF(S341=2,0,IF(ISBLANK(J341),0,VLOOKUP(Y341,DeltagarRapport!A:J,9,FALSE)*100))</f>
        <v>0</v>
      </c>
      <c r="AB341" s="109" t="str" cm="1">
        <f t="array" ref="AB341">IF(S341=1,INDEX(Verksamhetsform!$A$9:$A$10,MIN(ROW(AB341)-ROW($AB$2)+1,2)),"")</f>
        <v/>
      </c>
    </row>
    <row r="342" spans="1:28" x14ac:dyDescent="0.35">
      <c r="A342" s="105">
        <v>341</v>
      </c>
      <c r="B342" s="77"/>
      <c r="C342" s="105" t="str">
        <f>IF(B342&lt;&gt;"", INDEX(DeltagarRapport!$D$2:$D$9, MATCH(B342, DeltagarRapport!$E$2:$E$9, 0)), "")</f>
        <v/>
      </c>
      <c r="D342" s="64"/>
      <c r="E342" s="59"/>
      <c r="F342" s="59"/>
      <c r="G342" s="59"/>
      <c r="H342" s="60"/>
      <c r="I342" s="86"/>
      <c r="J342" s="86"/>
      <c r="K342" s="86"/>
      <c r="L342" s="78"/>
      <c r="M342" s="61"/>
      <c r="N342" s="66"/>
      <c r="O342" s="105" t="str">
        <f t="shared" si="28"/>
        <v/>
      </c>
      <c r="P342" s="105" t="str">
        <f t="shared" si="29"/>
        <v/>
      </c>
      <c r="Q342" s="105" t="str">
        <f>IF(P342="", "", IFERROR(VLOOKUP(P342,Arrtyper!A:B,2,FALSE), ""))</f>
        <v/>
      </c>
      <c r="R342" s="61"/>
      <c r="S342" s="105" t="str">
        <f>IF(R342="", "", IFERROR(VLOOKUP(R342,Verksamhetsform!A:B,2,FALSE), ""))</f>
        <v/>
      </c>
      <c r="T342" s="61"/>
      <c r="U342" s="61"/>
      <c r="V342" s="105" t="str">
        <f>IF(U342="", "", IFERROR(VLOOKUP(U342,KommunDB!A:B,2,FALSE), ""))</f>
        <v/>
      </c>
      <c r="W342" s="106">
        <f t="shared" si="25"/>
        <v>0</v>
      </c>
      <c r="X342" s="106">
        <f t="shared" si="26"/>
        <v>0</v>
      </c>
      <c r="Y342" s="107" t="str">
        <f t="shared" si="27"/>
        <v/>
      </c>
      <c r="Z342" s="108">
        <f>IF(S342=2,0,IF(ISBLANK(J342),0,VLOOKUP(Y342,DeltagarRapport!A:J,7,FALSE)*100))</f>
        <v>0</v>
      </c>
      <c r="AA342" s="108">
        <f>IF(S342=2,0,IF(ISBLANK(J342),0,VLOOKUP(Y342,DeltagarRapport!A:J,9,FALSE)*100))</f>
        <v>0</v>
      </c>
      <c r="AB342" s="109" t="str" cm="1">
        <f t="array" ref="AB342">IF(S342=1,INDEX(Verksamhetsform!$A$9:$A$10,MIN(ROW(AB342)-ROW($AB$2)+1,2)),"")</f>
        <v/>
      </c>
    </row>
    <row r="343" spans="1:28" x14ac:dyDescent="0.35">
      <c r="A343" s="105">
        <v>342</v>
      </c>
      <c r="B343" s="77"/>
      <c r="C343" s="105" t="str">
        <f>IF(B343&lt;&gt;"", INDEX(DeltagarRapport!$D$2:$D$9, MATCH(B343, DeltagarRapport!$E$2:$E$9, 0)), "")</f>
        <v/>
      </c>
      <c r="D343" s="64"/>
      <c r="E343" s="59"/>
      <c r="F343" s="59"/>
      <c r="G343" s="59"/>
      <c r="H343" s="60"/>
      <c r="I343" s="86"/>
      <c r="J343" s="86"/>
      <c r="K343" s="86"/>
      <c r="L343" s="78"/>
      <c r="M343" s="61"/>
      <c r="N343" s="66"/>
      <c r="O343" s="105" t="str">
        <f t="shared" si="28"/>
        <v/>
      </c>
      <c r="P343" s="105" t="str">
        <f t="shared" si="29"/>
        <v/>
      </c>
      <c r="Q343" s="105" t="str">
        <f>IF(P343="", "", IFERROR(VLOOKUP(P343,Arrtyper!A:B,2,FALSE), ""))</f>
        <v/>
      </c>
      <c r="R343" s="61"/>
      <c r="S343" s="105" t="str">
        <f>IF(R343="", "", IFERROR(VLOOKUP(R343,Verksamhetsform!A:B,2,FALSE), ""))</f>
        <v/>
      </c>
      <c r="T343" s="61"/>
      <c r="U343" s="61"/>
      <c r="V343" s="105" t="str">
        <f>IF(U343="", "", IFERROR(VLOOKUP(U343,KommunDB!A:B,2,FALSE), ""))</f>
        <v/>
      </c>
      <c r="W343" s="106">
        <f t="shared" si="25"/>
        <v>0</v>
      </c>
      <c r="X343" s="106">
        <f t="shared" si="26"/>
        <v>0</v>
      </c>
      <c r="Y343" s="107" t="str">
        <f t="shared" si="27"/>
        <v/>
      </c>
      <c r="Z343" s="108">
        <f>IF(S343=2,0,IF(ISBLANK(J343),0,VLOOKUP(Y343,DeltagarRapport!A:J,7,FALSE)*100))</f>
        <v>0</v>
      </c>
      <c r="AA343" s="108">
        <f>IF(S343=2,0,IF(ISBLANK(J343),0,VLOOKUP(Y343,DeltagarRapport!A:J,9,FALSE)*100))</f>
        <v>0</v>
      </c>
      <c r="AB343" s="109" t="str" cm="1">
        <f t="array" ref="AB343">IF(S343=1,INDEX(Verksamhetsform!$A$9:$A$10,MIN(ROW(AB343)-ROW($AB$2)+1,2)),"")</f>
        <v/>
      </c>
    </row>
    <row r="344" spans="1:28" x14ac:dyDescent="0.35">
      <c r="A344" s="105">
        <v>343</v>
      </c>
      <c r="B344" s="77"/>
      <c r="C344" s="105" t="str">
        <f>IF(B344&lt;&gt;"", INDEX(DeltagarRapport!$D$2:$D$9, MATCH(B344, DeltagarRapport!$E$2:$E$9, 0)), "")</f>
        <v/>
      </c>
      <c r="D344" s="64"/>
      <c r="E344" s="59"/>
      <c r="F344" s="59"/>
      <c r="G344" s="59"/>
      <c r="H344" s="60"/>
      <c r="I344" s="86"/>
      <c r="J344" s="86"/>
      <c r="K344" s="86"/>
      <c r="L344" s="78"/>
      <c r="M344" s="61"/>
      <c r="N344" s="66"/>
      <c r="O344" s="105" t="str">
        <f t="shared" si="28"/>
        <v/>
      </c>
      <c r="P344" s="105" t="str">
        <f t="shared" si="29"/>
        <v/>
      </c>
      <c r="Q344" s="105" t="str">
        <f>IF(P344="", "", IFERROR(VLOOKUP(P344,Arrtyper!A:B,2,FALSE), ""))</f>
        <v/>
      </c>
      <c r="R344" s="61"/>
      <c r="S344" s="105" t="str">
        <f>IF(R344="", "", IFERROR(VLOOKUP(R344,Verksamhetsform!A:B,2,FALSE), ""))</f>
        <v/>
      </c>
      <c r="T344" s="61"/>
      <c r="U344" s="61"/>
      <c r="V344" s="105" t="str">
        <f>IF(U344="", "", IFERROR(VLOOKUP(U344,KommunDB!A:B,2,FALSE), ""))</f>
        <v/>
      </c>
      <c r="W344" s="106">
        <f t="shared" si="25"/>
        <v>0</v>
      </c>
      <c r="X344" s="106">
        <f t="shared" si="26"/>
        <v>0</v>
      </c>
      <c r="Y344" s="107" t="str">
        <f t="shared" si="27"/>
        <v/>
      </c>
      <c r="Z344" s="108">
        <f>IF(S344=2,0,IF(ISBLANK(J344),0,VLOOKUP(Y344,DeltagarRapport!A:J,7,FALSE)*100))</f>
        <v>0</v>
      </c>
      <c r="AA344" s="108">
        <f>IF(S344=2,0,IF(ISBLANK(J344),0,VLOOKUP(Y344,DeltagarRapport!A:J,9,FALSE)*100))</f>
        <v>0</v>
      </c>
      <c r="AB344" s="109" t="str" cm="1">
        <f t="array" ref="AB344">IF(S344=1,INDEX(Verksamhetsform!$A$9:$A$10,MIN(ROW(AB344)-ROW($AB$2)+1,2)),"")</f>
        <v/>
      </c>
    </row>
    <row r="345" spans="1:28" x14ac:dyDescent="0.35">
      <c r="A345" s="105">
        <v>344</v>
      </c>
      <c r="B345" s="77"/>
      <c r="C345" s="105" t="str">
        <f>IF(B345&lt;&gt;"", INDEX(DeltagarRapport!$D$2:$D$9, MATCH(B345, DeltagarRapport!$E$2:$E$9, 0)), "")</f>
        <v/>
      </c>
      <c r="D345" s="64"/>
      <c r="E345" s="59"/>
      <c r="F345" s="59"/>
      <c r="G345" s="59"/>
      <c r="H345" s="60"/>
      <c r="I345" s="86"/>
      <c r="J345" s="86"/>
      <c r="K345" s="86"/>
      <c r="L345" s="78"/>
      <c r="M345" s="61"/>
      <c r="N345" s="66"/>
      <c r="O345" s="105" t="str">
        <f t="shared" si="28"/>
        <v/>
      </c>
      <c r="P345" s="105" t="str">
        <f t="shared" si="29"/>
        <v/>
      </c>
      <c r="Q345" s="105" t="str">
        <f>IF(P345="", "", IFERROR(VLOOKUP(P345,Arrtyper!A:B,2,FALSE), ""))</f>
        <v/>
      </c>
      <c r="R345" s="61"/>
      <c r="S345" s="105" t="str">
        <f>IF(R345="", "", IFERROR(VLOOKUP(R345,Verksamhetsform!A:B,2,FALSE), ""))</f>
        <v/>
      </c>
      <c r="T345" s="61"/>
      <c r="U345" s="61"/>
      <c r="V345" s="105" t="str">
        <f>IF(U345="", "", IFERROR(VLOOKUP(U345,KommunDB!A:B,2,FALSE), ""))</f>
        <v/>
      </c>
      <c r="W345" s="106">
        <f t="shared" si="25"/>
        <v>0</v>
      </c>
      <c r="X345" s="106">
        <f t="shared" si="26"/>
        <v>0</v>
      </c>
      <c r="Y345" s="107" t="str">
        <f t="shared" si="27"/>
        <v/>
      </c>
      <c r="Z345" s="108">
        <f>IF(S345=2,0,IF(ISBLANK(J345),0,VLOOKUP(Y345,DeltagarRapport!A:J,7,FALSE)*100))</f>
        <v>0</v>
      </c>
      <c r="AA345" s="108">
        <f>IF(S345=2,0,IF(ISBLANK(J345),0,VLOOKUP(Y345,DeltagarRapport!A:J,9,FALSE)*100))</f>
        <v>0</v>
      </c>
      <c r="AB345" s="109" t="str" cm="1">
        <f t="array" ref="AB345">IF(S345=1,INDEX(Verksamhetsform!$A$9:$A$10,MIN(ROW(AB345)-ROW($AB$2)+1,2)),"")</f>
        <v/>
      </c>
    </row>
    <row r="346" spans="1:28" x14ac:dyDescent="0.35">
      <c r="A346" s="105">
        <v>345</v>
      </c>
      <c r="B346" s="77"/>
      <c r="C346" s="105" t="str">
        <f>IF(B346&lt;&gt;"", INDEX(DeltagarRapport!$D$2:$D$9, MATCH(B346, DeltagarRapport!$E$2:$E$9, 0)), "")</f>
        <v/>
      </c>
      <c r="D346" s="64"/>
      <c r="E346" s="59"/>
      <c r="F346" s="59"/>
      <c r="G346" s="59"/>
      <c r="H346" s="60"/>
      <c r="I346" s="86"/>
      <c r="J346" s="86"/>
      <c r="K346" s="86"/>
      <c r="L346" s="78"/>
      <c r="M346" s="61"/>
      <c r="N346" s="66"/>
      <c r="O346" s="105" t="str">
        <f t="shared" si="28"/>
        <v/>
      </c>
      <c r="P346" s="105" t="str">
        <f t="shared" si="29"/>
        <v/>
      </c>
      <c r="Q346" s="105" t="str">
        <f>IF(P346="", "", IFERROR(VLOOKUP(P346,Arrtyper!A:B,2,FALSE), ""))</f>
        <v/>
      </c>
      <c r="R346" s="61"/>
      <c r="S346" s="105" t="str">
        <f>IF(R346="", "", IFERROR(VLOOKUP(R346,Verksamhetsform!A:B,2,FALSE), ""))</f>
        <v/>
      </c>
      <c r="T346" s="61"/>
      <c r="U346" s="61"/>
      <c r="V346" s="105" t="str">
        <f>IF(U346="", "", IFERROR(VLOOKUP(U346,KommunDB!A:B,2,FALSE), ""))</f>
        <v/>
      </c>
      <c r="W346" s="106">
        <f t="shared" si="25"/>
        <v>0</v>
      </c>
      <c r="X346" s="106">
        <f t="shared" si="26"/>
        <v>0</v>
      </c>
      <c r="Y346" s="107" t="str">
        <f t="shared" si="27"/>
        <v/>
      </c>
      <c r="Z346" s="108">
        <f>IF(S346=2,0,IF(ISBLANK(J346),0,VLOOKUP(Y346,DeltagarRapport!A:J,7,FALSE)*100))</f>
        <v>0</v>
      </c>
      <c r="AA346" s="108">
        <f>IF(S346=2,0,IF(ISBLANK(J346),0,VLOOKUP(Y346,DeltagarRapport!A:J,9,FALSE)*100))</f>
        <v>0</v>
      </c>
      <c r="AB346" s="109" t="str" cm="1">
        <f t="array" ref="AB346">IF(S346=1,INDEX(Verksamhetsform!$A$9:$A$10,MIN(ROW(AB346)-ROW($AB$2)+1,2)),"")</f>
        <v/>
      </c>
    </row>
    <row r="347" spans="1:28" x14ac:dyDescent="0.35">
      <c r="A347" s="105">
        <v>346</v>
      </c>
      <c r="B347" s="77"/>
      <c r="C347" s="105" t="str">
        <f>IF(B347&lt;&gt;"", INDEX(DeltagarRapport!$D$2:$D$9, MATCH(B347, DeltagarRapport!$E$2:$E$9, 0)), "")</f>
        <v/>
      </c>
      <c r="D347" s="64"/>
      <c r="E347" s="59"/>
      <c r="F347" s="59"/>
      <c r="G347" s="59"/>
      <c r="H347" s="60"/>
      <c r="I347" s="86"/>
      <c r="J347" s="86"/>
      <c r="K347" s="86"/>
      <c r="L347" s="78"/>
      <c r="M347" s="61"/>
      <c r="N347" s="66"/>
      <c r="O347" s="105" t="str">
        <f t="shared" si="28"/>
        <v/>
      </c>
      <c r="P347" s="105" t="str">
        <f t="shared" si="29"/>
        <v/>
      </c>
      <c r="Q347" s="105" t="str">
        <f>IF(P347="", "", IFERROR(VLOOKUP(P347,Arrtyper!A:B,2,FALSE), ""))</f>
        <v/>
      </c>
      <c r="R347" s="61"/>
      <c r="S347" s="105" t="str">
        <f>IF(R347="", "", IFERROR(VLOOKUP(R347,Verksamhetsform!A:B,2,FALSE), ""))</f>
        <v/>
      </c>
      <c r="T347" s="61"/>
      <c r="U347" s="61"/>
      <c r="V347" s="105" t="str">
        <f>IF(U347="", "", IFERROR(VLOOKUP(U347,KommunDB!A:B,2,FALSE), ""))</f>
        <v/>
      </c>
      <c r="W347" s="106">
        <f t="shared" si="25"/>
        <v>0</v>
      </c>
      <c r="X347" s="106">
        <f t="shared" si="26"/>
        <v>0</v>
      </c>
      <c r="Y347" s="107" t="str">
        <f t="shared" si="27"/>
        <v/>
      </c>
      <c r="Z347" s="108">
        <f>IF(S347=2,0,IF(ISBLANK(J347),0,VLOOKUP(Y347,DeltagarRapport!A:J,7,FALSE)*100))</f>
        <v>0</v>
      </c>
      <c r="AA347" s="108">
        <f>IF(S347=2,0,IF(ISBLANK(J347),0,VLOOKUP(Y347,DeltagarRapport!A:J,9,FALSE)*100))</f>
        <v>0</v>
      </c>
      <c r="AB347" s="109" t="str" cm="1">
        <f t="array" ref="AB347">IF(S347=1,INDEX(Verksamhetsform!$A$9:$A$10,MIN(ROW(AB347)-ROW($AB$2)+1,2)),"")</f>
        <v/>
      </c>
    </row>
    <row r="348" spans="1:28" x14ac:dyDescent="0.35">
      <c r="A348" s="105">
        <v>347</v>
      </c>
      <c r="B348" s="77"/>
      <c r="C348" s="105" t="str">
        <f>IF(B348&lt;&gt;"", INDEX(DeltagarRapport!$D$2:$D$9, MATCH(B348, DeltagarRapport!$E$2:$E$9, 0)), "")</f>
        <v/>
      </c>
      <c r="D348" s="64"/>
      <c r="E348" s="59"/>
      <c r="F348" s="59"/>
      <c r="G348" s="59"/>
      <c r="H348" s="60"/>
      <c r="I348" s="86"/>
      <c r="J348" s="86"/>
      <c r="K348" s="86"/>
      <c r="L348" s="78"/>
      <c r="M348" s="61"/>
      <c r="N348" s="66"/>
      <c r="O348" s="105" t="str">
        <f t="shared" si="28"/>
        <v/>
      </c>
      <c r="P348" s="105" t="str">
        <f t="shared" si="29"/>
        <v/>
      </c>
      <c r="Q348" s="105" t="str">
        <f>IF(P348="", "", IFERROR(VLOOKUP(P348,Arrtyper!A:B,2,FALSE), ""))</f>
        <v/>
      </c>
      <c r="R348" s="61"/>
      <c r="S348" s="105" t="str">
        <f>IF(R348="", "", IFERROR(VLOOKUP(R348,Verksamhetsform!A:B,2,FALSE), ""))</f>
        <v/>
      </c>
      <c r="T348" s="61"/>
      <c r="U348" s="61"/>
      <c r="V348" s="105" t="str">
        <f>IF(U348="", "", IFERROR(VLOOKUP(U348,KommunDB!A:B,2,FALSE), ""))</f>
        <v/>
      </c>
      <c r="W348" s="106">
        <f t="shared" si="25"/>
        <v>0</v>
      </c>
      <c r="X348" s="106">
        <f t="shared" si="26"/>
        <v>0</v>
      </c>
      <c r="Y348" s="107" t="str">
        <f t="shared" si="27"/>
        <v/>
      </c>
      <c r="Z348" s="108">
        <f>IF(S348=2,0,IF(ISBLANK(J348),0,VLOOKUP(Y348,DeltagarRapport!A:J,7,FALSE)*100))</f>
        <v>0</v>
      </c>
      <c r="AA348" s="108">
        <f>IF(S348=2,0,IF(ISBLANK(J348),0,VLOOKUP(Y348,DeltagarRapport!A:J,9,FALSE)*100))</f>
        <v>0</v>
      </c>
      <c r="AB348" s="109" t="str" cm="1">
        <f t="array" ref="AB348">IF(S348=1,INDEX(Verksamhetsform!$A$9:$A$10,MIN(ROW(AB348)-ROW($AB$2)+1,2)),"")</f>
        <v/>
      </c>
    </row>
    <row r="349" spans="1:28" x14ac:dyDescent="0.35">
      <c r="A349" s="105">
        <v>348</v>
      </c>
      <c r="B349" s="77"/>
      <c r="C349" s="105" t="str">
        <f>IF(B349&lt;&gt;"", INDEX(DeltagarRapport!$D$2:$D$9, MATCH(B349, DeltagarRapport!$E$2:$E$9, 0)), "")</f>
        <v/>
      </c>
      <c r="D349" s="64"/>
      <c r="E349" s="59"/>
      <c r="F349" s="59"/>
      <c r="G349" s="59"/>
      <c r="H349" s="60"/>
      <c r="I349" s="86"/>
      <c r="J349" s="86"/>
      <c r="K349" s="86"/>
      <c r="L349" s="78"/>
      <c r="M349" s="61"/>
      <c r="N349" s="66"/>
      <c r="O349" s="105" t="str">
        <f t="shared" si="28"/>
        <v/>
      </c>
      <c r="P349" s="105" t="str">
        <f t="shared" si="29"/>
        <v/>
      </c>
      <c r="Q349" s="105" t="str">
        <f>IF(P349="", "", IFERROR(VLOOKUP(P349,Arrtyper!A:B,2,FALSE), ""))</f>
        <v/>
      </c>
      <c r="R349" s="61"/>
      <c r="S349" s="105" t="str">
        <f>IF(R349="", "", IFERROR(VLOOKUP(R349,Verksamhetsform!A:B,2,FALSE), ""))</f>
        <v/>
      </c>
      <c r="T349" s="61"/>
      <c r="U349" s="61"/>
      <c r="V349" s="105" t="str">
        <f>IF(U349="", "", IFERROR(VLOOKUP(U349,KommunDB!A:B,2,FALSE), ""))</f>
        <v/>
      </c>
      <c r="W349" s="106">
        <f t="shared" si="25"/>
        <v>0</v>
      </c>
      <c r="X349" s="106">
        <f t="shared" si="26"/>
        <v>0</v>
      </c>
      <c r="Y349" s="107" t="str">
        <f t="shared" si="27"/>
        <v/>
      </c>
      <c r="Z349" s="108">
        <f>IF(S349=2,0,IF(ISBLANK(J349),0,VLOOKUP(Y349,DeltagarRapport!A:J,7,FALSE)*100))</f>
        <v>0</v>
      </c>
      <c r="AA349" s="108">
        <f>IF(S349=2,0,IF(ISBLANK(J349),0,VLOOKUP(Y349,DeltagarRapport!A:J,9,FALSE)*100))</f>
        <v>0</v>
      </c>
      <c r="AB349" s="109" t="str" cm="1">
        <f t="array" ref="AB349">IF(S349=1,INDEX(Verksamhetsform!$A$9:$A$10,MIN(ROW(AB349)-ROW($AB$2)+1,2)),"")</f>
        <v/>
      </c>
    </row>
    <row r="350" spans="1:28" x14ac:dyDescent="0.35">
      <c r="A350" s="105">
        <v>349</v>
      </c>
      <c r="B350" s="77"/>
      <c r="C350" s="105" t="str">
        <f>IF(B350&lt;&gt;"", INDEX(DeltagarRapport!$D$2:$D$9, MATCH(B350, DeltagarRapport!$E$2:$E$9, 0)), "")</f>
        <v/>
      </c>
      <c r="D350" s="64"/>
      <c r="E350" s="59"/>
      <c r="F350" s="59"/>
      <c r="G350" s="59"/>
      <c r="H350" s="60"/>
      <c r="I350" s="86"/>
      <c r="J350" s="86"/>
      <c r="K350" s="86"/>
      <c r="L350" s="78"/>
      <c r="M350" s="61"/>
      <c r="N350" s="66"/>
      <c r="O350" s="105" t="str">
        <f t="shared" si="28"/>
        <v/>
      </c>
      <c r="P350" s="105" t="str">
        <f t="shared" si="29"/>
        <v/>
      </c>
      <c r="Q350" s="105" t="str">
        <f>IF(P350="", "", IFERROR(VLOOKUP(P350,Arrtyper!A:B,2,FALSE), ""))</f>
        <v/>
      </c>
      <c r="R350" s="61"/>
      <c r="S350" s="105" t="str">
        <f>IF(R350="", "", IFERROR(VLOOKUP(R350,Verksamhetsform!A:B,2,FALSE), ""))</f>
        <v/>
      </c>
      <c r="T350" s="61"/>
      <c r="U350" s="61"/>
      <c r="V350" s="105" t="str">
        <f>IF(U350="", "", IFERROR(VLOOKUP(U350,KommunDB!A:B,2,FALSE), ""))</f>
        <v/>
      </c>
      <c r="W350" s="106">
        <f t="shared" si="25"/>
        <v>0</v>
      </c>
      <c r="X350" s="106">
        <f t="shared" si="26"/>
        <v>0</v>
      </c>
      <c r="Y350" s="107" t="str">
        <f t="shared" si="27"/>
        <v/>
      </c>
      <c r="Z350" s="108">
        <f>IF(S350=2,0,IF(ISBLANK(J350),0,VLOOKUP(Y350,DeltagarRapport!A:J,7,FALSE)*100))</f>
        <v>0</v>
      </c>
      <c r="AA350" s="108">
        <f>IF(S350=2,0,IF(ISBLANK(J350),0,VLOOKUP(Y350,DeltagarRapport!A:J,9,FALSE)*100))</f>
        <v>0</v>
      </c>
      <c r="AB350" s="109" t="str" cm="1">
        <f t="array" ref="AB350">IF(S350=1,INDEX(Verksamhetsform!$A$9:$A$10,MIN(ROW(AB350)-ROW($AB$2)+1,2)),"")</f>
        <v/>
      </c>
    </row>
    <row r="351" spans="1:28" x14ac:dyDescent="0.35">
      <c r="A351" s="105">
        <v>350</v>
      </c>
      <c r="B351" s="77"/>
      <c r="C351" s="105" t="str">
        <f>IF(B351&lt;&gt;"", INDEX(DeltagarRapport!$D$2:$D$9, MATCH(B351, DeltagarRapport!$E$2:$E$9, 0)), "")</f>
        <v/>
      </c>
      <c r="D351" s="64"/>
      <c r="E351" s="59"/>
      <c r="F351" s="59"/>
      <c r="G351" s="59"/>
      <c r="H351" s="60"/>
      <c r="I351" s="86"/>
      <c r="J351" s="86"/>
      <c r="K351" s="86"/>
      <c r="L351" s="78"/>
      <c r="M351" s="61"/>
      <c r="N351" s="66"/>
      <c r="O351" s="105" t="str">
        <f t="shared" si="28"/>
        <v/>
      </c>
      <c r="P351" s="105" t="str">
        <f t="shared" si="29"/>
        <v/>
      </c>
      <c r="Q351" s="105" t="str">
        <f>IF(P351="", "", IFERROR(VLOOKUP(P351,Arrtyper!A:B,2,FALSE), ""))</f>
        <v/>
      </c>
      <c r="R351" s="61"/>
      <c r="S351" s="105" t="str">
        <f>IF(R351="", "", IFERROR(VLOOKUP(R351,Verksamhetsform!A:B,2,FALSE), ""))</f>
        <v/>
      </c>
      <c r="T351" s="61"/>
      <c r="U351" s="61"/>
      <c r="V351" s="105" t="str">
        <f>IF(U351="", "", IFERROR(VLOOKUP(U351,KommunDB!A:B,2,FALSE), ""))</f>
        <v/>
      </c>
      <c r="W351" s="106">
        <f t="shared" si="25"/>
        <v>0</v>
      </c>
      <c r="X351" s="106">
        <f t="shared" si="26"/>
        <v>0</v>
      </c>
      <c r="Y351" s="107" t="str">
        <f t="shared" si="27"/>
        <v/>
      </c>
      <c r="Z351" s="108">
        <f>IF(S351=2,0,IF(ISBLANK(J351),0,VLOOKUP(Y351,DeltagarRapport!A:J,7,FALSE)*100))</f>
        <v>0</v>
      </c>
      <c r="AA351" s="108">
        <f>IF(S351=2,0,IF(ISBLANK(J351),0,VLOOKUP(Y351,DeltagarRapport!A:J,9,FALSE)*100))</f>
        <v>0</v>
      </c>
      <c r="AB351" s="109" t="str" cm="1">
        <f t="array" ref="AB351">IF(S351=1,INDEX(Verksamhetsform!$A$9:$A$10,MIN(ROW(AB351)-ROW($AB$2)+1,2)),"")</f>
        <v/>
      </c>
    </row>
    <row r="352" spans="1:28" x14ac:dyDescent="0.35">
      <c r="A352" s="105">
        <v>351</v>
      </c>
      <c r="B352" s="77"/>
      <c r="C352" s="105" t="str">
        <f>IF(B352&lt;&gt;"", INDEX(DeltagarRapport!$D$2:$D$9, MATCH(B352, DeltagarRapport!$E$2:$E$9, 0)), "")</f>
        <v/>
      </c>
      <c r="D352" s="64"/>
      <c r="E352" s="59"/>
      <c r="F352" s="59"/>
      <c r="G352" s="59"/>
      <c r="H352" s="60"/>
      <c r="I352" s="86"/>
      <c r="J352" s="86"/>
      <c r="K352" s="86"/>
      <c r="L352" s="78"/>
      <c r="M352" s="61"/>
      <c r="N352" s="66"/>
      <c r="O352" s="105" t="str">
        <f t="shared" si="28"/>
        <v/>
      </c>
      <c r="P352" s="105" t="str">
        <f t="shared" si="29"/>
        <v/>
      </c>
      <c r="Q352" s="105" t="str">
        <f>IF(P352="", "", IFERROR(VLOOKUP(P352,Arrtyper!A:B,2,FALSE), ""))</f>
        <v/>
      </c>
      <c r="R352" s="61"/>
      <c r="S352" s="105" t="str">
        <f>IF(R352="", "", IFERROR(VLOOKUP(R352,Verksamhetsform!A:B,2,FALSE), ""))</f>
        <v/>
      </c>
      <c r="T352" s="61"/>
      <c r="U352" s="61"/>
      <c r="V352" s="105" t="str">
        <f>IF(U352="", "", IFERROR(VLOOKUP(U352,KommunDB!A:B,2,FALSE), ""))</f>
        <v/>
      </c>
      <c r="W352" s="106">
        <f t="shared" si="25"/>
        <v>0</v>
      </c>
      <c r="X352" s="106">
        <f t="shared" si="26"/>
        <v>0</v>
      </c>
      <c r="Y352" s="107" t="str">
        <f t="shared" si="27"/>
        <v/>
      </c>
      <c r="Z352" s="108">
        <f>IF(S352=2,0,IF(ISBLANK(J352),0,VLOOKUP(Y352,DeltagarRapport!A:J,7,FALSE)*100))</f>
        <v>0</v>
      </c>
      <c r="AA352" s="108">
        <f>IF(S352=2,0,IF(ISBLANK(J352),0,VLOOKUP(Y352,DeltagarRapport!A:J,9,FALSE)*100))</f>
        <v>0</v>
      </c>
      <c r="AB352" s="109" t="str" cm="1">
        <f t="array" ref="AB352">IF(S352=1,INDEX(Verksamhetsform!$A$9:$A$10,MIN(ROW(AB352)-ROW($AB$2)+1,2)),"")</f>
        <v/>
      </c>
    </row>
    <row r="353" spans="1:28" x14ac:dyDescent="0.35">
      <c r="A353" s="105">
        <v>352</v>
      </c>
      <c r="B353" s="77"/>
      <c r="C353" s="105" t="str">
        <f>IF(B353&lt;&gt;"", INDEX(DeltagarRapport!$D$2:$D$9, MATCH(B353, DeltagarRapport!$E$2:$E$9, 0)), "")</f>
        <v/>
      </c>
      <c r="D353" s="64"/>
      <c r="E353" s="59"/>
      <c r="F353" s="59"/>
      <c r="G353" s="59"/>
      <c r="H353" s="60"/>
      <c r="I353" s="86"/>
      <c r="J353" s="86"/>
      <c r="K353" s="86"/>
      <c r="L353" s="78"/>
      <c r="M353" s="61"/>
      <c r="N353" s="66"/>
      <c r="O353" s="105" t="str">
        <f t="shared" si="28"/>
        <v/>
      </c>
      <c r="P353" s="105" t="str">
        <f t="shared" si="29"/>
        <v/>
      </c>
      <c r="Q353" s="105" t="str">
        <f>IF(P353="", "", IFERROR(VLOOKUP(P353,Arrtyper!A:B,2,FALSE), ""))</f>
        <v/>
      </c>
      <c r="R353" s="61"/>
      <c r="S353" s="105" t="str">
        <f>IF(R353="", "", IFERROR(VLOOKUP(R353,Verksamhetsform!A:B,2,FALSE), ""))</f>
        <v/>
      </c>
      <c r="T353" s="61"/>
      <c r="U353" s="61"/>
      <c r="V353" s="105" t="str">
        <f>IF(U353="", "", IFERROR(VLOOKUP(U353,KommunDB!A:B,2,FALSE), ""))</f>
        <v/>
      </c>
      <c r="W353" s="106">
        <f t="shared" si="25"/>
        <v>0</v>
      </c>
      <c r="X353" s="106">
        <f t="shared" si="26"/>
        <v>0</v>
      </c>
      <c r="Y353" s="107" t="str">
        <f t="shared" si="27"/>
        <v/>
      </c>
      <c r="Z353" s="108">
        <f>IF(S353=2,0,IF(ISBLANK(J353),0,VLOOKUP(Y353,DeltagarRapport!A:J,7,FALSE)*100))</f>
        <v>0</v>
      </c>
      <c r="AA353" s="108">
        <f>IF(S353=2,0,IF(ISBLANK(J353),0,VLOOKUP(Y353,DeltagarRapport!A:J,9,FALSE)*100))</f>
        <v>0</v>
      </c>
      <c r="AB353" s="109" t="str" cm="1">
        <f t="array" ref="AB353">IF(S353=1,INDEX(Verksamhetsform!$A$9:$A$10,MIN(ROW(AB353)-ROW($AB$2)+1,2)),"")</f>
        <v/>
      </c>
    </row>
    <row r="354" spans="1:28" x14ac:dyDescent="0.35">
      <c r="A354" s="105">
        <v>353</v>
      </c>
      <c r="B354" s="77"/>
      <c r="C354" s="105" t="str">
        <f>IF(B354&lt;&gt;"", INDEX(DeltagarRapport!$D$2:$D$9, MATCH(B354, DeltagarRapport!$E$2:$E$9, 0)), "")</f>
        <v/>
      </c>
      <c r="D354" s="64"/>
      <c r="E354" s="59"/>
      <c r="F354" s="59"/>
      <c r="G354" s="59"/>
      <c r="H354" s="60"/>
      <c r="I354" s="86"/>
      <c r="J354" s="86"/>
      <c r="K354" s="86"/>
      <c r="L354" s="78"/>
      <c r="M354" s="61"/>
      <c r="N354" s="66"/>
      <c r="O354" s="105" t="str">
        <f t="shared" si="28"/>
        <v/>
      </c>
      <c r="P354" s="105" t="str">
        <f t="shared" si="29"/>
        <v/>
      </c>
      <c r="Q354" s="105" t="str">
        <f>IF(P354="", "", IFERROR(VLOOKUP(P354,Arrtyper!A:B,2,FALSE), ""))</f>
        <v/>
      </c>
      <c r="R354" s="61"/>
      <c r="S354" s="105" t="str">
        <f>IF(R354="", "", IFERROR(VLOOKUP(R354,Verksamhetsform!A:B,2,FALSE), ""))</f>
        <v/>
      </c>
      <c r="T354" s="61"/>
      <c r="U354" s="61"/>
      <c r="V354" s="105" t="str">
        <f>IF(U354="", "", IFERROR(VLOOKUP(U354,KommunDB!A:B,2,FALSE), ""))</f>
        <v/>
      </c>
      <c r="W354" s="106">
        <f t="shared" si="25"/>
        <v>0</v>
      </c>
      <c r="X354" s="106">
        <f t="shared" si="26"/>
        <v>0</v>
      </c>
      <c r="Y354" s="107" t="str">
        <f t="shared" si="27"/>
        <v/>
      </c>
      <c r="Z354" s="108">
        <f>IF(S354=2,0,IF(ISBLANK(J354),0,VLOOKUP(Y354,DeltagarRapport!A:J,7,FALSE)*100))</f>
        <v>0</v>
      </c>
      <c r="AA354" s="108">
        <f>IF(S354=2,0,IF(ISBLANK(J354),0,VLOOKUP(Y354,DeltagarRapport!A:J,9,FALSE)*100))</f>
        <v>0</v>
      </c>
      <c r="AB354" s="109" t="str" cm="1">
        <f t="array" ref="AB354">IF(S354=1,INDEX(Verksamhetsform!$A$9:$A$10,MIN(ROW(AB354)-ROW($AB$2)+1,2)),"")</f>
        <v/>
      </c>
    </row>
    <row r="355" spans="1:28" x14ac:dyDescent="0.35">
      <c r="A355" s="105">
        <v>354</v>
      </c>
      <c r="B355" s="77"/>
      <c r="C355" s="105" t="str">
        <f>IF(B355&lt;&gt;"", INDEX(DeltagarRapport!$D$2:$D$9, MATCH(B355, DeltagarRapport!$E$2:$E$9, 0)), "")</f>
        <v/>
      </c>
      <c r="D355" s="64"/>
      <c r="E355" s="59"/>
      <c r="F355" s="59"/>
      <c r="G355" s="59"/>
      <c r="H355" s="60"/>
      <c r="I355" s="86"/>
      <c r="J355" s="86"/>
      <c r="K355" s="86"/>
      <c r="L355" s="78"/>
      <c r="M355" s="61"/>
      <c r="N355" s="66"/>
      <c r="O355" s="105" t="str">
        <f t="shared" si="28"/>
        <v/>
      </c>
      <c r="P355" s="105" t="str">
        <f t="shared" si="29"/>
        <v/>
      </c>
      <c r="Q355" s="105" t="str">
        <f>IF(P355="", "", IFERROR(VLOOKUP(P355,Arrtyper!A:B,2,FALSE), ""))</f>
        <v/>
      </c>
      <c r="R355" s="61"/>
      <c r="S355" s="105" t="str">
        <f>IF(R355="", "", IFERROR(VLOOKUP(R355,Verksamhetsform!A:B,2,FALSE), ""))</f>
        <v/>
      </c>
      <c r="T355" s="61"/>
      <c r="U355" s="61"/>
      <c r="V355" s="105" t="str">
        <f>IF(U355="", "", IFERROR(VLOOKUP(U355,KommunDB!A:B,2,FALSE), ""))</f>
        <v/>
      </c>
      <c r="W355" s="106">
        <f t="shared" si="25"/>
        <v>0</v>
      </c>
      <c r="X355" s="106">
        <f t="shared" si="26"/>
        <v>0</v>
      </c>
      <c r="Y355" s="107" t="str">
        <f t="shared" si="27"/>
        <v/>
      </c>
      <c r="Z355" s="108">
        <f>IF(S355=2,0,IF(ISBLANK(J355),0,VLOOKUP(Y355,DeltagarRapport!A:J,7,FALSE)*100))</f>
        <v>0</v>
      </c>
      <c r="AA355" s="108">
        <f>IF(S355=2,0,IF(ISBLANK(J355),0,VLOOKUP(Y355,DeltagarRapport!A:J,9,FALSE)*100))</f>
        <v>0</v>
      </c>
      <c r="AB355" s="109" t="str" cm="1">
        <f t="array" ref="AB355">IF(S355=1,INDEX(Verksamhetsform!$A$9:$A$10,MIN(ROW(AB355)-ROW($AB$2)+1,2)),"")</f>
        <v/>
      </c>
    </row>
    <row r="356" spans="1:28" x14ac:dyDescent="0.35">
      <c r="A356" s="105">
        <v>355</v>
      </c>
      <c r="B356" s="77"/>
      <c r="C356" s="105" t="str">
        <f>IF(B356&lt;&gt;"", INDEX(DeltagarRapport!$D$2:$D$9, MATCH(B356, DeltagarRapport!$E$2:$E$9, 0)), "")</f>
        <v/>
      </c>
      <c r="D356" s="64"/>
      <c r="E356" s="59"/>
      <c r="F356" s="59"/>
      <c r="G356" s="59"/>
      <c r="H356" s="60"/>
      <c r="I356" s="86"/>
      <c r="J356" s="86"/>
      <c r="K356" s="86"/>
      <c r="L356" s="78"/>
      <c r="M356" s="61"/>
      <c r="N356" s="66"/>
      <c r="O356" s="105" t="str">
        <f t="shared" si="28"/>
        <v/>
      </c>
      <c r="P356" s="105" t="str">
        <f t="shared" si="29"/>
        <v/>
      </c>
      <c r="Q356" s="105" t="str">
        <f>IF(P356="", "", IFERROR(VLOOKUP(P356,Arrtyper!A:B,2,FALSE), ""))</f>
        <v/>
      </c>
      <c r="R356" s="61"/>
      <c r="S356" s="105" t="str">
        <f>IF(R356="", "", IFERROR(VLOOKUP(R356,Verksamhetsform!A:B,2,FALSE), ""))</f>
        <v/>
      </c>
      <c r="T356" s="61"/>
      <c r="U356" s="61"/>
      <c r="V356" s="105" t="str">
        <f>IF(U356="", "", IFERROR(VLOOKUP(U356,KommunDB!A:B,2,FALSE), ""))</f>
        <v/>
      </c>
      <c r="W356" s="106">
        <f t="shared" si="25"/>
        <v>0</v>
      </c>
      <c r="X356" s="106">
        <f t="shared" si="26"/>
        <v>0</v>
      </c>
      <c r="Y356" s="107" t="str">
        <f t="shared" si="27"/>
        <v/>
      </c>
      <c r="Z356" s="108">
        <f>IF(S356=2,0,IF(ISBLANK(J356),0,VLOOKUP(Y356,DeltagarRapport!A:J,7,FALSE)*100))</f>
        <v>0</v>
      </c>
      <c r="AA356" s="108">
        <f>IF(S356=2,0,IF(ISBLANK(J356),0,VLOOKUP(Y356,DeltagarRapport!A:J,9,FALSE)*100))</f>
        <v>0</v>
      </c>
      <c r="AB356" s="109" t="str" cm="1">
        <f t="array" ref="AB356">IF(S356=1,INDEX(Verksamhetsform!$A$9:$A$10,MIN(ROW(AB356)-ROW($AB$2)+1,2)),"")</f>
        <v/>
      </c>
    </row>
    <row r="357" spans="1:28" x14ac:dyDescent="0.35">
      <c r="A357" s="105">
        <v>356</v>
      </c>
      <c r="B357" s="77"/>
      <c r="C357" s="105" t="str">
        <f>IF(B357&lt;&gt;"", INDEX(DeltagarRapport!$D$2:$D$9, MATCH(B357, DeltagarRapport!$E$2:$E$9, 0)), "")</f>
        <v/>
      </c>
      <c r="D357" s="64"/>
      <c r="E357" s="59"/>
      <c r="F357" s="59"/>
      <c r="G357" s="59"/>
      <c r="H357" s="60"/>
      <c r="I357" s="86"/>
      <c r="J357" s="86"/>
      <c r="K357" s="86"/>
      <c r="L357" s="78"/>
      <c r="M357" s="61"/>
      <c r="N357" s="66"/>
      <c r="O357" s="105" t="str">
        <f t="shared" si="28"/>
        <v/>
      </c>
      <c r="P357" s="105" t="str">
        <f t="shared" si="29"/>
        <v/>
      </c>
      <c r="Q357" s="105" t="str">
        <f>IF(P357="", "", IFERROR(VLOOKUP(P357,Arrtyper!A:B,2,FALSE), ""))</f>
        <v/>
      </c>
      <c r="R357" s="61"/>
      <c r="S357" s="105" t="str">
        <f>IF(R357="", "", IFERROR(VLOOKUP(R357,Verksamhetsform!A:B,2,FALSE), ""))</f>
        <v/>
      </c>
      <c r="T357" s="61"/>
      <c r="U357" s="61"/>
      <c r="V357" s="105" t="str">
        <f>IF(U357="", "", IFERROR(VLOOKUP(U357,KommunDB!A:B,2,FALSE), ""))</f>
        <v/>
      </c>
      <c r="W357" s="106">
        <f t="shared" si="25"/>
        <v>0</v>
      </c>
      <c r="X357" s="106">
        <f t="shared" si="26"/>
        <v>0</v>
      </c>
      <c r="Y357" s="107" t="str">
        <f t="shared" si="27"/>
        <v/>
      </c>
      <c r="Z357" s="108">
        <f>IF(S357=2,0,IF(ISBLANK(J357),0,VLOOKUP(Y357,DeltagarRapport!A:J,7,FALSE)*100))</f>
        <v>0</v>
      </c>
      <c r="AA357" s="108">
        <f>IF(S357=2,0,IF(ISBLANK(J357),0,VLOOKUP(Y357,DeltagarRapport!A:J,9,FALSE)*100))</f>
        <v>0</v>
      </c>
      <c r="AB357" s="109" t="str" cm="1">
        <f t="array" ref="AB357">IF(S357=1,INDEX(Verksamhetsform!$A$9:$A$10,MIN(ROW(AB357)-ROW($AB$2)+1,2)),"")</f>
        <v/>
      </c>
    </row>
    <row r="358" spans="1:28" x14ac:dyDescent="0.35">
      <c r="A358" s="105">
        <v>357</v>
      </c>
      <c r="B358" s="77"/>
      <c r="C358" s="105" t="str">
        <f>IF(B358&lt;&gt;"", INDEX(DeltagarRapport!$D$2:$D$9, MATCH(B358, DeltagarRapport!$E$2:$E$9, 0)), "")</f>
        <v/>
      </c>
      <c r="D358" s="64"/>
      <c r="E358" s="59"/>
      <c r="F358" s="59"/>
      <c r="G358" s="59"/>
      <c r="H358" s="60"/>
      <c r="I358" s="86"/>
      <c r="J358" s="86"/>
      <c r="K358" s="86"/>
      <c r="L358" s="78"/>
      <c r="M358" s="61"/>
      <c r="N358" s="66"/>
      <c r="O358" s="105" t="str">
        <f t="shared" si="28"/>
        <v/>
      </c>
      <c r="P358" s="105" t="str">
        <f t="shared" si="29"/>
        <v/>
      </c>
      <c r="Q358" s="105" t="str">
        <f>IF(P358="", "", IFERROR(VLOOKUP(P358,Arrtyper!A:B,2,FALSE), ""))</f>
        <v/>
      </c>
      <c r="R358" s="61"/>
      <c r="S358" s="105" t="str">
        <f>IF(R358="", "", IFERROR(VLOOKUP(R358,Verksamhetsform!A:B,2,FALSE), ""))</f>
        <v/>
      </c>
      <c r="T358" s="61"/>
      <c r="U358" s="61"/>
      <c r="V358" s="105" t="str">
        <f>IF(U358="", "", IFERROR(VLOOKUP(U358,KommunDB!A:B,2,FALSE), ""))</f>
        <v/>
      </c>
      <c r="W358" s="106">
        <f t="shared" si="25"/>
        <v>0</v>
      </c>
      <c r="X358" s="106">
        <f t="shared" si="26"/>
        <v>0</v>
      </c>
      <c r="Y358" s="107" t="str">
        <f t="shared" si="27"/>
        <v/>
      </c>
      <c r="Z358" s="108">
        <f>IF(S358=2,0,IF(ISBLANK(J358),0,VLOOKUP(Y358,DeltagarRapport!A:J,7,FALSE)*100))</f>
        <v>0</v>
      </c>
      <c r="AA358" s="108">
        <f>IF(S358=2,0,IF(ISBLANK(J358),0,VLOOKUP(Y358,DeltagarRapport!A:J,9,FALSE)*100))</f>
        <v>0</v>
      </c>
      <c r="AB358" s="109" t="str" cm="1">
        <f t="array" ref="AB358">IF(S358=1,INDEX(Verksamhetsform!$A$9:$A$10,MIN(ROW(AB358)-ROW($AB$2)+1,2)),"")</f>
        <v/>
      </c>
    </row>
    <row r="359" spans="1:28" x14ac:dyDescent="0.35">
      <c r="A359" s="105">
        <v>358</v>
      </c>
      <c r="B359" s="77"/>
      <c r="C359" s="105" t="str">
        <f>IF(B359&lt;&gt;"", INDEX(DeltagarRapport!$D$2:$D$9, MATCH(B359, DeltagarRapport!$E$2:$E$9, 0)), "")</f>
        <v/>
      </c>
      <c r="D359" s="64"/>
      <c r="E359" s="59"/>
      <c r="F359" s="59"/>
      <c r="G359" s="59"/>
      <c r="H359" s="60"/>
      <c r="I359" s="86"/>
      <c r="J359" s="86"/>
      <c r="K359" s="86"/>
      <c r="L359" s="78"/>
      <c r="M359" s="61"/>
      <c r="N359" s="66"/>
      <c r="O359" s="105" t="str">
        <f t="shared" si="28"/>
        <v/>
      </c>
      <c r="P359" s="105" t="str">
        <f t="shared" si="29"/>
        <v/>
      </c>
      <c r="Q359" s="105" t="str">
        <f>IF(P359="", "", IFERROR(VLOOKUP(P359,Arrtyper!A:B,2,FALSE), ""))</f>
        <v/>
      </c>
      <c r="R359" s="61"/>
      <c r="S359" s="105" t="str">
        <f>IF(R359="", "", IFERROR(VLOOKUP(R359,Verksamhetsform!A:B,2,FALSE), ""))</f>
        <v/>
      </c>
      <c r="T359" s="61"/>
      <c r="U359" s="61"/>
      <c r="V359" s="105" t="str">
        <f>IF(U359="", "", IFERROR(VLOOKUP(U359,KommunDB!A:B,2,FALSE), ""))</f>
        <v/>
      </c>
      <c r="W359" s="106">
        <f t="shared" si="25"/>
        <v>0</v>
      </c>
      <c r="X359" s="106">
        <f t="shared" si="26"/>
        <v>0</v>
      </c>
      <c r="Y359" s="107" t="str">
        <f t="shared" si="27"/>
        <v/>
      </c>
      <c r="Z359" s="108">
        <f>IF(S359=2,0,IF(ISBLANK(J359),0,VLOOKUP(Y359,DeltagarRapport!A:J,7,FALSE)*100))</f>
        <v>0</v>
      </c>
      <c r="AA359" s="108">
        <f>IF(S359=2,0,IF(ISBLANK(J359),0,VLOOKUP(Y359,DeltagarRapport!A:J,9,FALSE)*100))</f>
        <v>0</v>
      </c>
      <c r="AB359" s="109" t="str" cm="1">
        <f t="array" ref="AB359">IF(S359=1,INDEX(Verksamhetsform!$A$9:$A$10,MIN(ROW(AB359)-ROW($AB$2)+1,2)),"")</f>
        <v/>
      </c>
    </row>
    <row r="360" spans="1:28" x14ac:dyDescent="0.35">
      <c r="A360" s="105">
        <v>359</v>
      </c>
      <c r="B360" s="77"/>
      <c r="C360" s="105" t="str">
        <f>IF(B360&lt;&gt;"", INDEX(DeltagarRapport!$D$2:$D$9, MATCH(B360, DeltagarRapport!$E$2:$E$9, 0)), "")</f>
        <v/>
      </c>
      <c r="D360" s="64"/>
      <c r="E360" s="59"/>
      <c r="F360" s="59"/>
      <c r="G360" s="59"/>
      <c r="H360" s="60"/>
      <c r="I360" s="86"/>
      <c r="J360" s="86"/>
      <c r="K360" s="86"/>
      <c r="L360" s="78"/>
      <c r="M360" s="61"/>
      <c r="N360" s="66"/>
      <c r="O360" s="105" t="str">
        <f t="shared" si="28"/>
        <v/>
      </c>
      <c r="P360" s="105" t="str">
        <f t="shared" si="29"/>
        <v/>
      </c>
      <c r="Q360" s="105" t="str">
        <f>IF(P360="", "", IFERROR(VLOOKUP(P360,Arrtyper!A:B,2,FALSE), ""))</f>
        <v/>
      </c>
      <c r="R360" s="61"/>
      <c r="S360" s="105" t="str">
        <f>IF(R360="", "", IFERROR(VLOOKUP(R360,Verksamhetsform!A:B,2,FALSE), ""))</f>
        <v/>
      </c>
      <c r="T360" s="61"/>
      <c r="U360" s="61"/>
      <c r="V360" s="105" t="str">
        <f>IF(U360="", "", IFERROR(VLOOKUP(U360,KommunDB!A:B,2,FALSE), ""))</f>
        <v/>
      </c>
      <c r="W360" s="106">
        <f t="shared" si="25"/>
        <v>0</v>
      </c>
      <c r="X360" s="106">
        <f t="shared" si="26"/>
        <v>0</v>
      </c>
      <c r="Y360" s="107" t="str">
        <f t="shared" si="27"/>
        <v/>
      </c>
      <c r="Z360" s="108">
        <f>IF(S360=2,0,IF(ISBLANK(J360),0,VLOOKUP(Y360,DeltagarRapport!A:J,7,FALSE)*100))</f>
        <v>0</v>
      </c>
      <c r="AA360" s="108">
        <f>IF(S360=2,0,IF(ISBLANK(J360),0,VLOOKUP(Y360,DeltagarRapport!A:J,9,FALSE)*100))</f>
        <v>0</v>
      </c>
      <c r="AB360" s="109" t="str" cm="1">
        <f t="array" ref="AB360">IF(S360=1,INDEX(Verksamhetsform!$A$9:$A$10,MIN(ROW(AB360)-ROW($AB$2)+1,2)),"")</f>
        <v/>
      </c>
    </row>
    <row r="361" spans="1:28" x14ac:dyDescent="0.35">
      <c r="A361" s="105">
        <v>360</v>
      </c>
      <c r="B361" s="77"/>
      <c r="C361" s="105" t="str">
        <f>IF(B361&lt;&gt;"", INDEX(DeltagarRapport!$D$2:$D$9, MATCH(B361, DeltagarRapport!$E$2:$E$9, 0)), "")</f>
        <v/>
      </c>
      <c r="D361" s="64"/>
      <c r="E361" s="59"/>
      <c r="F361" s="59"/>
      <c r="G361" s="59"/>
      <c r="H361" s="60"/>
      <c r="I361" s="86"/>
      <c r="J361" s="86"/>
      <c r="K361" s="86"/>
      <c r="L361" s="78"/>
      <c r="M361" s="61"/>
      <c r="N361" s="66"/>
      <c r="O361" s="105" t="str">
        <f t="shared" si="28"/>
        <v/>
      </c>
      <c r="P361" s="105" t="str">
        <f t="shared" si="29"/>
        <v/>
      </c>
      <c r="Q361" s="105" t="str">
        <f>IF(P361="", "", IFERROR(VLOOKUP(P361,Arrtyper!A:B,2,FALSE), ""))</f>
        <v/>
      </c>
      <c r="R361" s="61"/>
      <c r="S361" s="105" t="str">
        <f>IF(R361="", "", IFERROR(VLOOKUP(R361,Verksamhetsform!A:B,2,FALSE), ""))</f>
        <v/>
      </c>
      <c r="T361" s="61"/>
      <c r="U361" s="61"/>
      <c r="V361" s="105" t="str">
        <f>IF(U361="", "", IFERROR(VLOOKUP(U361,KommunDB!A:B,2,FALSE), ""))</f>
        <v/>
      </c>
      <c r="W361" s="106">
        <f t="shared" si="25"/>
        <v>0</v>
      </c>
      <c r="X361" s="106">
        <f t="shared" si="26"/>
        <v>0</v>
      </c>
      <c r="Y361" s="107" t="str">
        <f t="shared" si="27"/>
        <v/>
      </c>
      <c r="Z361" s="108">
        <f>IF(S361=2,0,IF(ISBLANK(J361),0,VLOOKUP(Y361,DeltagarRapport!A:J,7,FALSE)*100))</f>
        <v>0</v>
      </c>
      <c r="AA361" s="108">
        <f>IF(S361=2,0,IF(ISBLANK(J361),0,VLOOKUP(Y361,DeltagarRapport!A:J,9,FALSE)*100))</f>
        <v>0</v>
      </c>
      <c r="AB361" s="109" t="str" cm="1">
        <f t="array" ref="AB361">IF(S361=1,INDEX(Verksamhetsform!$A$9:$A$10,MIN(ROW(AB361)-ROW($AB$2)+1,2)),"")</f>
        <v/>
      </c>
    </row>
    <row r="362" spans="1:28" x14ac:dyDescent="0.35">
      <c r="A362" s="105">
        <v>361</v>
      </c>
      <c r="B362" s="77"/>
      <c r="C362" s="105" t="str">
        <f>IF(B362&lt;&gt;"", INDEX(DeltagarRapport!$D$2:$D$9, MATCH(B362, DeltagarRapport!$E$2:$E$9, 0)), "")</f>
        <v/>
      </c>
      <c r="D362" s="64"/>
      <c r="E362" s="59"/>
      <c r="F362" s="59"/>
      <c r="G362" s="59"/>
      <c r="H362" s="60"/>
      <c r="I362" s="86"/>
      <c r="J362" s="86"/>
      <c r="K362" s="86"/>
      <c r="L362" s="78"/>
      <c r="M362" s="61"/>
      <c r="N362" s="66"/>
      <c r="O362" s="105" t="str">
        <f t="shared" si="28"/>
        <v/>
      </c>
      <c r="P362" s="105" t="str">
        <f t="shared" si="29"/>
        <v/>
      </c>
      <c r="Q362" s="105" t="str">
        <f>IF(P362="", "", IFERROR(VLOOKUP(P362,Arrtyper!A:B,2,FALSE), ""))</f>
        <v/>
      </c>
      <c r="R362" s="61"/>
      <c r="S362" s="105" t="str">
        <f>IF(R362="", "", IFERROR(VLOOKUP(R362,Verksamhetsform!A:B,2,FALSE), ""))</f>
        <v/>
      </c>
      <c r="T362" s="61"/>
      <c r="U362" s="61"/>
      <c r="V362" s="105" t="str">
        <f>IF(U362="", "", IFERROR(VLOOKUP(U362,KommunDB!A:B,2,FALSE), ""))</f>
        <v/>
      </c>
      <c r="W362" s="106">
        <f t="shared" si="25"/>
        <v>0</v>
      </c>
      <c r="X362" s="106">
        <f t="shared" si="26"/>
        <v>0</v>
      </c>
      <c r="Y362" s="107" t="str">
        <f t="shared" si="27"/>
        <v/>
      </c>
      <c r="Z362" s="108">
        <f>IF(S362=2,0,IF(ISBLANK(J362),0,VLOOKUP(Y362,DeltagarRapport!A:J,7,FALSE)*100))</f>
        <v>0</v>
      </c>
      <c r="AA362" s="108">
        <f>IF(S362=2,0,IF(ISBLANK(J362),0,VLOOKUP(Y362,DeltagarRapport!A:J,9,FALSE)*100))</f>
        <v>0</v>
      </c>
      <c r="AB362" s="109" t="str" cm="1">
        <f t="array" ref="AB362">IF(S362=1,INDEX(Verksamhetsform!$A$9:$A$10,MIN(ROW(AB362)-ROW($AB$2)+1,2)),"")</f>
        <v/>
      </c>
    </row>
    <row r="363" spans="1:28" x14ac:dyDescent="0.35">
      <c r="A363" s="105">
        <v>362</v>
      </c>
      <c r="B363" s="77"/>
      <c r="C363" s="105" t="str">
        <f>IF(B363&lt;&gt;"", INDEX(DeltagarRapport!$D$2:$D$9, MATCH(B363, DeltagarRapport!$E$2:$E$9, 0)), "")</f>
        <v/>
      </c>
      <c r="D363" s="64"/>
      <c r="E363" s="59"/>
      <c r="F363" s="59"/>
      <c r="G363" s="59"/>
      <c r="H363" s="60"/>
      <c r="I363" s="86"/>
      <c r="J363" s="86"/>
      <c r="K363" s="86"/>
      <c r="L363" s="78"/>
      <c r="M363" s="61"/>
      <c r="N363" s="66"/>
      <c r="O363" s="105" t="str">
        <f t="shared" si="28"/>
        <v/>
      </c>
      <c r="P363" s="105" t="str">
        <f t="shared" si="29"/>
        <v/>
      </c>
      <c r="Q363" s="105" t="str">
        <f>IF(P363="", "", IFERROR(VLOOKUP(P363,Arrtyper!A:B,2,FALSE), ""))</f>
        <v/>
      </c>
      <c r="R363" s="61"/>
      <c r="S363" s="105" t="str">
        <f>IF(R363="", "", IFERROR(VLOOKUP(R363,Verksamhetsform!A:B,2,FALSE), ""))</f>
        <v/>
      </c>
      <c r="T363" s="61"/>
      <c r="U363" s="61"/>
      <c r="V363" s="105" t="str">
        <f>IF(U363="", "", IFERROR(VLOOKUP(U363,KommunDB!A:B,2,FALSE), ""))</f>
        <v/>
      </c>
      <c r="W363" s="106">
        <f t="shared" si="25"/>
        <v>0</v>
      </c>
      <c r="X363" s="106">
        <f t="shared" si="26"/>
        <v>0</v>
      </c>
      <c r="Y363" s="107" t="str">
        <f t="shared" si="27"/>
        <v/>
      </c>
      <c r="Z363" s="108">
        <f>IF(S363=2,0,IF(ISBLANK(J363),0,VLOOKUP(Y363,DeltagarRapport!A:J,7,FALSE)*100))</f>
        <v>0</v>
      </c>
      <c r="AA363" s="108">
        <f>IF(S363=2,0,IF(ISBLANK(J363),0,VLOOKUP(Y363,DeltagarRapport!A:J,9,FALSE)*100))</f>
        <v>0</v>
      </c>
      <c r="AB363" s="109" t="str" cm="1">
        <f t="array" ref="AB363">IF(S363=1,INDEX(Verksamhetsform!$A$9:$A$10,MIN(ROW(AB363)-ROW($AB$2)+1,2)),"")</f>
        <v/>
      </c>
    </row>
    <row r="364" spans="1:28" x14ac:dyDescent="0.35">
      <c r="A364" s="105">
        <v>363</v>
      </c>
      <c r="B364" s="77"/>
      <c r="C364" s="105" t="str">
        <f>IF(B364&lt;&gt;"", INDEX(DeltagarRapport!$D$2:$D$9, MATCH(B364, DeltagarRapport!$E$2:$E$9, 0)), "")</f>
        <v/>
      </c>
      <c r="D364" s="64"/>
      <c r="E364" s="59"/>
      <c r="F364" s="59"/>
      <c r="G364" s="59"/>
      <c r="H364" s="60"/>
      <c r="I364" s="86"/>
      <c r="J364" s="86"/>
      <c r="K364" s="86"/>
      <c r="L364" s="78"/>
      <c r="M364" s="61"/>
      <c r="N364" s="66"/>
      <c r="O364" s="105" t="str">
        <f t="shared" si="28"/>
        <v/>
      </c>
      <c r="P364" s="105" t="str">
        <f t="shared" si="29"/>
        <v/>
      </c>
      <c r="Q364" s="105" t="str">
        <f>IF(P364="", "", IFERROR(VLOOKUP(P364,Arrtyper!A:B,2,FALSE), ""))</f>
        <v/>
      </c>
      <c r="R364" s="61"/>
      <c r="S364" s="105" t="str">
        <f>IF(R364="", "", IFERROR(VLOOKUP(R364,Verksamhetsform!A:B,2,FALSE), ""))</f>
        <v/>
      </c>
      <c r="T364" s="61"/>
      <c r="U364" s="61"/>
      <c r="V364" s="105" t="str">
        <f>IF(U364="", "", IFERROR(VLOOKUP(U364,KommunDB!A:B,2,FALSE), ""))</f>
        <v/>
      </c>
      <c r="W364" s="106">
        <f t="shared" si="25"/>
        <v>0</v>
      </c>
      <c r="X364" s="106">
        <f t="shared" si="26"/>
        <v>0</v>
      </c>
      <c r="Y364" s="107" t="str">
        <f t="shared" si="27"/>
        <v/>
      </c>
      <c r="Z364" s="108">
        <f>IF(S364=2,0,IF(ISBLANK(J364),0,VLOOKUP(Y364,DeltagarRapport!A:J,7,FALSE)*100))</f>
        <v>0</v>
      </c>
      <c r="AA364" s="108">
        <f>IF(S364=2,0,IF(ISBLANK(J364),0,VLOOKUP(Y364,DeltagarRapport!A:J,9,FALSE)*100))</f>
        <v>0</v>
      </c>
      <c r="AB364" s="109" t="str" cm="1">
        <f t="array" ref="AB364">IF(S364=1,INDEX(Verksamhetsform!$A$9:$A$10,MIN(ROW(AB364)-ROW($AB$2)+1,2)),"")</f>
        <v/>
      </c>
    </row>
    <row r="365" spans="1:28" x14ac:dyDescent="0.35">
      <c r="A365" s="105">
        <v>364</v>
      </c>
      <c r="B365" s="77"/>
      <c r="C365" s="105" t="str">
        <f>IF(B365&lt;&gt;"", INDEX(DeltagarRapport!$D$2:$D$9, MATCH(B365, DeltagarRapport!$E$2:$E$9, 0)), "")</f>
        <v/>
      </c>
      <c r="D365" s="64"/>
      <c r="E365" s="59"/>
      <c r="F365" s="59"/>
      <c r="G365" s="59"/>
      <c r="H365" s="60"/>
      <c r="I365" s="86"/>
      <c r="J365" s="86"/>
      <c r="K365" s="86"/>
      <c r="L365" s="78"/>
      <c r="M365" s="61"/>
      <c r="N365" s="66"/>
      <c r="O365" s="105" t="str">
        <f t="shared" si="28"/>
        <v/>
      </c>
      <c r="P365" s="105" t="str">
        <f t="shared" si="29"/>
        <v/>
      </c>
      <c r="Q365" s="105" t="str">
        <f>IF(P365="", "", IFERROR(VLOOKUP(P365,Arrtyper!A:B,2,FALSE), ""))</f>
        <v/>
      </c>
      <c r="R365" s="61"/>
      <c r="S365" s="105" t="str">
        <f>IF(R365="", "", IFERROR(VLOOKUP(R365,Verksamhetsform!A:B,2,FALSE), ""))</f>
        <v/>
      </c>
      <c r="T365" s="61"/>
      <c r="U365" s="61"/>
      <c r="V365" s="105" t="str">
        <f>IF(U365="", "", IFERROR(VLOOKUP(U365,KommunDB!A:B,2,FALSE), ""))</f>
        <v/>
      </c>
      <c r="W365" s="106">
        <f t="shared" si="25"/>
        <v>0</v>
      </c>
      <c r="X365" s="106">
        <f t="shared" si="26"/>
        <v>0</v>
      </c>
      <c r="Y365" s="107" t="str">
        <f t="shared" si="27"/>
        <v/>
      </c>
      <c r="Z365" s="108">
        <f>IF(S365=2,0,IF(ISBLANK(J365),0,VLOOKUP(Y365,DeltagarRapport!A:J,7,FALSE)*100))</f>
        <v>0</v>
      </c>
      <c r="AA365" s="108">
        <f>IF(S365=2,0,IF(ISBLANK(J365),0,VLOOKUP(Y365,DeltagarRapport!A:J,9,FALSE)*100))</f>
        <v>0</v>
      </c>
      <c r="AB365" s="109" t="str" cm="1">
        <f t="array" ref="AB365">IF(S365=1,INDEX(Verksamhetsform!$A$9:$A$10,MIN(ROW(AB365)-ROW($AB$2)+1,2)),"")</f>
        <v/>
      </c>
    </row>
    <row r="366" spans="1:28" x14ac:dyDescent="0.35">
      <c r="A366" s="105">
        <v>365</v>
      </c>
      <c r="B366" s="77"/>
      <c r="C366" s="105" t="str">
        <f>IF(B366&lt;&gt;"", INDEX(DeltagarRapport!$D$2:$D$9, MATCH(B366, DeltagarRapport!$E$2:$E$9, 0)), "")</f>
        <v/>
      </c>
      <c r="D366" s="64"/>
      <c r="E366" s="59"/>
      <c r="F366" s="59"/>
      <c r="G366" s="59"/>
      <c r="H366" s="60"/>
      <c r="I366" s="86"/>
      <c r="J366" s="86"/>
      <c r="K366" s="86"/>
      <c r="L366" s="78"/>
      <c r="M366" s="61"/>
      <c r="N366" s="66"/>
      <c r="O366" s="105" t="str">
        <f t="shared" si="28"/>
        <v/>
      </c>
      <c r="P366" s="105" t="str">
        <f t="shared" si="29"/>
        <v/>
      </c>
      <c r="Q366" s="105" t="str">
        <f>IF(P366="", "", IFERROR(VLOOKUP(P366,Arrtyper!A:B,2,FALSE), ""))</f>
        <v/>
      </c>
      <c r="R366" s="61"/>
      <c r="S366" s="105" t="str">
        <f>IF(R366="", "", IFERROR(VLOOKUP(R366,Verksamhetsform!A:B,2,FALSE), ""))</f>
        <v/>
      </c>
      <c r="T366" s="61"/>
      <c r="U366" s="61"/>
      <c r="V366" s="105" t="str">
        <f>IF(U366="", "", IFERROR(VLOOKUP(U366,KommunDB!A:B,2,FALSE), ""))</f>
        <v/>
      </c>
      <c r="W366" s="106">
        <f t="shared" si="25"/>
        <v>0</v>
      </c>
      <c r="X366" s="106">
        <f t="shared" si="26"/>
        <v>0</v>
      </c>
      <c r="Y366" s="107" t="str">
        <f t="shared" si="27"/>
        <v/>
      </c>
      <c r="Z366" s="108">
        <f>IF(S366=2,0,IF(ISBLANK(J366),0,VLOOKUP(Y366,DeltagarRapport!A:J,7,FALSE)*100))</f>
        <v>0</v>
      </c>
      <c r="AA366" s="108">
        <f>IF(S366=2,0,IF(ISBLANK(J366),0,VLOOKUP(Y366,DeltagarRapport!A:J,9,FALSE)*100))</f>
        <v>0</v>
      </c>
      <c r="AB366" s="109" t="str" cm="1">
        <f t="array" ref="AB366">IF(S366=1,INDEX(Verksamhetsform!$A$9:$A$10,MIN(ROW(AB366)-ROW($AB$2)+1,2)),"")</f>
        <v/>
      </c>
    </row>
    <row r="367" spans="1:28" x14ac:dyDescent="0.35">
      <c r="A367" s="105">
        <v>366</v>
      </c>
      <c r="B367" s="77"/>
      <c r="C367" s="105" t="str">
        <f>IF(B367&lt;&gt;"", INDEX(DeltagarRapport!$D$2:$D$9, MATCH(B367, DeltagarRapport!$E$2:$E$9, 0)), "")</f>
        <v/>
      </c>
      <c r="D367" s="64"/>
      <c r="E367" s="59"/>
      <c r="F367" s="59"/>
      <c r="G367" s="59"/>
      <c r="H367" s="60"/>
      <c r="I367" s="86"/>
      <c r="J367" s="86"/>
      <c r="K367" s="86"/>
      <c r="L367" s="78"/>
      <c r="M367" s="61"/>
      <c r="N367" s="66"/>
      <c r="O367" s="105" t="str">
        <f t="shared" si="28"/>
        <v/>
      </c>
      <c r="P367" s="105" t="str">
        <f t="shared" si="29"/>
        <v/>
      </c>
      <c r="Q367" s="105" t="str">
        <f>IF(P367="", "", IFERROR(VLOOKUP(P367,Arrtyper!A:B,2,FALSE), ""))</f>
        <v/>
      </c>
      <c r="R367" s="61"/>
      <c r="S367" s="105" t="str">
        <f>IF(R367="", "", IFERROR(VLOOKUP(R367,Verksamhetsform!A:B,2,FALSE), ""))</f>
        <v/>
      </c>
      <c r="T367" s="61"/>
      <c r="U367" s="61"/>
      <c r="V367" s="105" t="str">
        <f>IF(U367="", "", IFERROR(VLOOKUP(U367,KommunDB!A:B,2,FALSE), ""))</f>
        <v/>
      </c>
      <c r="W367" s="106">
        <f t="shared" si="25"/>
        <v>0</v>
      </c>
      <c r="X367" s="106">
        <f t="shared" si="26"/>
        <v>0</v>
      </c>
      <c r="Y367" s="107" t="str">
        <f t="shared" si="27"/>
        <v/>
      </c>
      <c r="Z367" s="108">
        <f>IF(S367=2,0,IF(ISBLANK(J367),0,VLOOKUP(Y367,DeltagarRapport!A:J,7,FALSE)*100))</f>
        <v>0</v>
      </c>
      <c r="AA367" s="108">
        <f>IF(S367=2,0,IF(ISBLANK(J367),0,VLOOKUP(Y367,DeltagarRapport!A:J,9,FALSE)*100))</f>
        <v>0</v>
      </c>
      <c r="AB367" s="109" t="str" cm="1">
        <f t="array" ref="AB367">IF(S367=1,INDEX(Verksamhetsform!$A$9:$A$10,MIN(ROW(AB367)-ROW($AB$2)+1,2)),"")</f>
        <v/>
      </c>
    </row>
    <row r="368" spans="1:28" x14ac:dyDescent="0.35">
      <c r="A368" s="105">
        <v>367</v>
      </c>
      <c r="B368" s="77"/>
      <c r="C368" s="105" t="str">
        <f>IF(B368&lt;&gt;"", INDEX(DeltagarRapport!$D$2:$D$9, MATCH(B368, DeltagarRapport!$E$2:$E$9, 0)), "")</f>
        <v/>
      </c>
      <c r="D368" s="64"/>
      <c r="E368" s="59"/>
      <c r="F368" s="59"/>
      <c r="G368" s="59"/>
      <c r="H368" s="60"/>
      <c r="I368" s="86"/>
      <c r="J368" s="86"/>
      <c r="K368" s="86"/>
      <c r="L368" s="78"/>
      <c r="M368" s="61"/>
      <c r="N368" s="66"/>
      <c r="O368" s="105" t="str">
        <f t="shared" si="28"/>
        <v/>
      </c>
      <c r="P368" s="105" t="str">
        <f t="shared" si="29"/>
        <v/>
      </c>
      <c r="Q368" s="105" t="str">
        <f>IF(P368="", "", IFERROR(VLOOKUP(P368,Arrtyper!A:B,2,FALSE), ""))</f>
        <v/>
      </c>
      <c r="R368" s="61"/>
      <c r="S368" s="105" t="str">
        <f>IF(R368="", "", IFERROR(VLOOKUP(R368,Verksamhetsform!A:B,2,FALSE), ""))</f>
        <v/>
      </c>
      <c r="T368" s="61"/>
      <c r="U368" s="61"/>
      <c r="V368" s="105" t="str">
        <f>IF(U368="", "", IFERROR(VLOOKUP(U368,KommunDB!A:B,2,FALSE), ""))</f>
        <v/>
      </c>
      <c r="W368" s="106">
        <f t="shared" si="25"/>
        <v>0</v>
      </c>
      <c r="X368" s="106">
        <f t="shared" si="26"/>
        <v>0</v>
      </c>
      <c r="Y368" s="107" t="str">
        <f t="shared" si="27"/>
        <v/>
      </c>
      <c r="Z368" s="108">
        <f>IF(S368=2,0,IF(ISBLANK(J368),0,VLOOKUP(Y368,DeltagarRapport!A:J,7,FALSE)*100))</f>
        <v>0</v>
      </c>
      <c r="AA368" s="108">
        <f>IF(S368=2,0,IF(ISBLANK(J368),0,VLOOKUP(Y368,DeltagarRapport!A:J,9,FALSE)*100))</f>
        <v>0</v>
      </c>
      <c r="AB368" s="109" t="str" cm="1">
        <f t="array" ref="AB368">IF(S368=1,INDEX(Verksamhetsform!$A$9:$A$10,MIN(ROW(AB368)-ROW($AB$2)+1,2)),"")</f>
        <v/>
      </c>
    </row>
    <row r="369" spans="1:28" x14ac:dyDescent="0.35">
      <c r="A369" s="105">
        <v>368</v>
      </c>
      <c r="B369" s="77"/>
      <c r="C369" s="105" t="str">
        <f>IF(B369&lt;&gt;"", INDEX(DeltagarRapport!$D$2:$D$9, MATCH(B369, DeltagarRapport!$E$2:$E$9, 0)), "")</f>
        <v/>
      </c>
      <c r="D369" s="64"/>
      <c r="E369" s="59"/>
      <c r="F369" s="59"/>
      <c r="G369" s="59"/>
      <c r="H369" s="60"/>
      <c r="I369" s="86"/>
      <c r="J369" s="86"/>
      <c r="K369" s="86"/>
      <c r="L369" s="78"/>
      <c r="M369" s="61"/>
      <c r="N369" s="66"/>
      <c r="O369" s="105" t="str">
        <f t="shared" si="28"/>
        <v/>
      </c>
      <c r="P369" s="105" t="str">
        <f t="shared" si="29"/>
        <v/>
      </c>
      <c r="Q369" s="105" t="str">
        <f>IF(P369="", "", IFERROR(VLOOKUP(P369,Arrtyper!A:B,2,FALSE), ""))</f>
        <v/>
      </c>
      <c r="R369" s="61"/>
      <c r="S369" s="105" t="str">
        <f>IF(R369="", "", IFERROR(VLOOKUP(R369,Verksamhetsform!A:B,2,FALSE), ""))</f>
        <v/>
      </c>
      <c r="T369" s="61"/>
      <c r="U369" s="61"/>
      <c r="V369" s="105" t="str">
        <f>IF(U369="", "", IFERROR(VLOOKUP(U369,KommunDB!A:B,2,FALSE), ""))</f>
        <v/>
      </c>
      <c r="W369" s="106">
        <f t="shared" si="25"/>
        <v>0</v>
      </c>
      <c r="X369" s="106">
        <f t="shared" si="26"/>
        <v>0</v>
      </c>
      <c r="Y369" s="107" t="str">
        <f t="shared" si="27"/>
        <v/>
      </c>
      <c r="Z369" s="108">
        <f>IF(S369=2,0,IF(ISBLANK(J369),0,VLOOKUP(Y369,DeltagarRapport!A:J,7,FALSE)*100))</f>
        <v>0</v>
      </c>
      <c r="AA369" s="108">
        <f>IF(S369=2,0,IF(ISBLANK(J369),0,VLOOKUP(Y369,DeltagarRapport!A:J,9,FALSE)*100))</f>
        <v>0</v>
      </c>
      <c r="AB369" s="109" t="str" cm="1">
        <f t="array" ref="AB369">IF(S369=1,INDEX(Verksamhetsform!$A$9:$A$10,MIN(ROW(AB369)-ROW($AB$2)+1,2)),"")</f>
        <v/>
      </c>
    </row>
    <row r="370" spans="1:28" x14ac:dyDescent="0.35">
      <c r="A370" s="105">
        <v>369</v>
      </c>
      <c r="B370" s="77"/>
      <c r="C370" s="105" t="str">
        <f>IF(B370&lt;&gt;"", INDEX(DeltagarRapport!$D$2:$D$9, MATCH(B370, DeltagarRapport!$E$2:$E$9, 0)), "")</f>
        <v/>
      </c>
      <c r="D370" s="64"/>
      <c r="E370" s="59"/>
      <c r="F370" s="59"/>
      <c r="G370" s="59"/>
      <c r="H370" s="60"/>
      <c r="I370" s="86"/>
      <c r="J370" s="86"/>
      <c r="K370" s="86"/>
      <c r="L370" s="78"/>
      <c r="M370" s="61"/>
      <c r="N370" s="66"/>
      <c r="O370" s="105" t="str">
        <f t="shared" si="28"/>
        <v/>
      </c>
      <c r="P370" s="105" t="str">
        <f t="shared" si="29"/>
        <v/>
      </c>
      <c r="Q370" s="105" t="str">
        <f>IF(P370="", "", IFERROR(VLOOKUP(P370,Arrtyper!A:B,2,FALSE), ""))</f>
        <v/>
      </c>
      <c r="R370" s="61"/>
      <c r="S370" s="105" t="str">
        <f>IF(R370="", "", IFERROR(VLOOKUP(R370,Verksamhetsform!A:B,2,FALSE), ""))</f>
        <v/>
      </c>
      <c r="T370" s="61"/>
      <c r="U370" s="61"/>
      <c r="V370" s="105" t="str">
        <f>IF(U370="", "", IFERROR(VLOOKUP(U370,KommunDB!A:B,2,FALSE), ""))</f>
        <v/>
      </c>
      <c r="W370" s="106">
        <f t="shared" si="25"/>
        <v>0</v>
      </c>
      <c r="X370" s="106">
        <f t="shared" si="26"/>
        <v>0</v>
      </c>
      <c r="Y370" s="107" t="str">
        <f t="shared" si="27"/>
        <v/>
      </c>
      <c r="Z370" s="108">
        <f>IF(S370=2,0,IF(ISBLANK(J370),0,VLOOKUP(Y370,DeltagarRapport!A:J,7,FALSE)*100))</f>
        <v>0</v>
      </c>
      <c r="AA370" s="108">
        <f>IF(S370=2,0,IF(ISBLANK(J370),0,VLOOKUP(Y370,DeltagarRapport!A:J,9,FALSE)*100))</f>
        <v>0</v>
      </c>
      <c r="AB370" s="109" t="str" cm="1">
        <f t="array" ref="AB370">IF(S370=1,INDEX(Verksamhetsform!$A$9:$A$10,MIN(ROW(AB370)-ROW($AB$2)+1,2)),"")</f>
        <v/>
      </c>
    </row>
    <row r="371" spans="1:28" x14ac:dyDescent="0.35">
      <c r="A371" s="105">
        <v>370</v>
      </c>
      <c r="B371" s="77"/>
      <c r="C371" s="105" t="str">
        <f>IF(B371&lt;&gt;"", INDEX(DeltagarRapport!$D$2:$D$9, MATCH(B371, DeltagarRapport!$E$2:$E$9, 0)), "")</f>
        <v/>
      </c>
      <c r="D371" s="64"/>
      <c r="E371" s="59"/>
      <c r="F371" s="59"/>
      <c r="G371" s="59"/>
      <c r="H371" s="60"/>
      <c r="I371" s="86"/>
      <c r="J371" s="86"/>
      <c r="K371" s="86"/>
      <c r="L371" s="78"/>
      <c r="M371" s="61"/>
      <c r="N371" s="66"/>
      <c r="O371" s="105" t="str">
        <f t="shared" si="28"/>
        <v/>
      </c>
      <c r="P371" s="105" t="str">
        <f t="shared" si="29"/>
        <v/>
      </c>
      <c r="Q371" s="105" t="str">
        <f>IF(P371="", "", IFERROR(VLOOKUP(P371,Arrtyper!A:B,2,FALSE), ""))</f>
        <v/>
      </c>
      <c r="R371" s="61"/>
      <c r="S371" s="105" t="str">
        <f>IF(R371="", "", IFERROR(VLOOKUP(R371,Verksamhetsform!A:B,2,FALSE), ""))</f>
        <v/>
      </c>
      <c r="T371" s="61"/>
      <c r="U371" s="61"/>
      <c r="V371" s="105" t="str">
        <f>IF(U371="", "", IFERROR(VLOOKUP(U371,KommunDB!A:B,2,FALSE), ""))</f>
        <v/>
      </c>
      <c r="W371" s="106">
        <f t="shared" si="25"/>
        <v>0</v>
      </c>
      <c r="X371" s="106">
        <f t="shared" si="26"/>
        <v>0</v>
      </c>
      <c r="Y371" s="107" t="str">
        <f t="shared" si="27"/>
        <v/>
      </c>
      <c r="Z371" s="108">
        <f>IF(S371=2,0,IF(ISBLANK(J371),0,VLOOKUP(Y371,DeltagarRapport!A:J,7,FALSE)*100))</f>
        <v>0</v>
      </c>
      <c r="AA371" s="108">
        <f>IF(S371=2,0,IF(ISBLANK(J371),0,VLOOKUP(Y371,DeltagarRapport!A:J,9,FALSE)*100))</f>
        <v>0</v>
      </c>
      <c r="AB371" s="109" t="str" cm="1">
        <f t="array" ref="AB371">IF(S371=1,INDEX(Verksamhetsform!$A$9:$A$10,MIN(ROW(AB371)-ROW($AB$2)+1,2)),"")</f>
        <v/>
      </c>
    </row>
    <row r="372" spans="1:28" x14ac:dyDescent="0.35">
      <c r="A372" s="105">
        <v>371</v>
      </c>
      <c r="B372" s="77"/>
      <c r="C372" s="105" t="str">
        <f>IF(B372&lt;&gt;"", INDEX(DeltagarRapport!$D$2:$D$9, MATCH(B372, DeltagarRapport!$E$2:$E$9, 0)), "")</f>
        <v/>
      </c>
      <c r="D372" s="64"/>
      <c r="E372" s="59"/>
      <c r="F372" s="59"/>
      <c r="G372" s="59"/>
      <c r="H372" s="60"/>
      <c r="I372" s="86"/>
      <c r="J372" s="86"/>
      <c r="K372" s="86"/>
      <c r="L372" s="78"/>
      <c r="M372" s="61"/>
      <c r="N372" s="66"/>
      <c r="O372" s="105" t="str">
        <f t="shared" si="28"/>
        <v/>
      </c>
      <c r="P372" s="105" t="str">
        <f t="shared" si="29"/>
        <v/>
      </c>
      <c r="Q372" s="105" t="str">
        <f>IF(P372="", "", IFERROR(VLOOKUP(P372,Arrtyper!A:B,2,FALSE), ""))</f>
        <v/>
      </c>
      <c r="R372" s="61"/>
      <c r="S372" s="105" t="str">
        <f>IF(R372="", "", IFERROR(VLOOKUP(R372,Verksamhetsform!A:B,2,FALSE), ""))</f>
        <v/>
      </c>
      <c r="T372" s="61"/>
      <c r="U372" s="61"/>
      <c r="V372" s="105" t="str">
        <f>IF(U372="", "", IFERROR(VLOOKUP(U372,KommunDB!A:B,2,FALSE), ""))</f>
        <v/>
      </c>
      <c r="W372" s="106">
        <f t="shared" si="25"/>
        <v>0</v>
      </c>
      <c r="X372" s="106">
        <f t="shared" si="26"/>
        <v>0</v>
      </c>
      <c r="Y372" s="107" t="str">
        <f t="shared" si="27"/>
        <v/>
      </c>
      <c r="Z372" s="108">
        <f>IF(S372=2,0,IF(ISBLANK(J372),0,VLOOKUP(Y372,DeltagarRapport!A:J,7,FALSE)*100))</f>
        <v>0</v>
      </c>
      <c r="AA372" s="108">
        <f>IF(S372=2,0,IF(ISBLANK(J372),0,VLOOKUP(Y372,DeltagarRapport!A:J,9,FALSE)*100))</f>
        <v>0</v>
      </c>
      <c r="AB372" s="109" t="str" cm="1">
        <f t="array" ref="AB372">IF(S372=1,INDEX(Verksamhetsform!$A$9:$A$10,MIN(ROW(AB372)-ROW($AB$2)+1,2)),"")</f>
        <v/>
      </c>
    </row>
    <row r="373" spans="1:28" x14ac:dyDescent="0.35">
      <c r="A373" s="105">
        <v>372</v>
      </c>
      <c r="B373" s="77"/>
      <c r="C373" s="105" t="str">
        <f>IF(B373&lt;&gt;"", INDEX(DeltagarRapport!$D$2:$D$9, MATCH(B373, DeltagarRapport!$E$2:$E$9, 0)), "")</f>
        <v/>
      </c>
      <c r="D373" s="64"/>
      <c r="E373" s="59"/>
      <c r="F373" s="59"/>
      <c r="G373" s="59"/>
      <c r="H373" s="60"/>
      <c r="I373" s="86"/>
      <c r="J373" s="86"/>
      <c r="K373" s="86"/>
      <c r="L373" s="78"/>
      <c r="M373" s="61"/>
      <c r="N373" s="66"/>
      <c r="O373" s="105" t="str">
        <f t="shared" si="28"/>
        <v/>
      </c>
      <c r="P373" s="105" t="str">
        <f t="shared" si="29"/>
        <v/>
      </c>
      <c r="Q373" s="105" t="str">
        <f>IF(P373="", "", IFERROR(VLOOKUP(P373,Arrtyper!A:B,2,FALSE), ""))</f>
        <v/>
      </c>
      <c r="R373" s="61"/>
      <c r="S373" s="105" t="str">
        <f>IF(R373="", "", IFERROR(VLOOKUP(R373,Verksamhetsform!A:B,2,FALSE), ""))</f>
        <v/>
      </c>
      <c r="T373" s="61"/>
      <c r="U373" s="61"/>
      <c r="V373" s="105" t="str">
        <f>IF(U373="", "", IFERROR(VLOOKUP(U373,KommunDB!A:B,2,FALSE), ""))</f>
        <v/>
      </c>
      <c r="W373" s="106">
        <f t="shared" si="25"/>
        <v>0</v>
      </c>
      <c r="X373" s="106">
        <f t="shared" si="26"/>
        <v>0</v>
      </c>
      <c r="Y373" s="107" t="str">
        <f t="shared" si="27"/>
        <v/>
      </c>
      <c r="Z373" s="108">
        <f>IF(S373=2,0,IF(ISBLANK(J373),0,VLOOKUP(Y373,DeltagarRapport!A:J,7,FALSE)*100))</f>
        <v>0</v>
      </c>
      <c r="AA373" s="108">
        <f>IF(S373=2,0,IF(ISBLANK(J373),0,VLOOKUP(Y373,DeltagarRapport!A:J,9,FALSE)*100))</f>
        <v>0</v>
      </c>
      <c r="AB373" s="109" t="str" cm="1">
        <f t="array" ref="AB373">IF(S373=1,INDEX(Verksamhetsform!$A$9:$A$10,MIN(ROW(AB373)-ROW($AB$2)+1,2)),"")</f>
        <v/>
      </c>
    </row>
    <row r="374" spans="1:28" x14ac:dyDescent="0.35">
      <c r="A374" s="105">
        <v>373</v>
      </c>
      <c r="B374" s="77"/>
      <c r="C374" s="105" t="str">
        <f>IF(B374&lt;&gt;"", INDEX(DeltagarRapport!$D$2:$D$9, MATCH(B374, DeltagarRapport!$E$2:$E$9, 0)), "")</f>
        <v/>
      </c>
      <c r="D374" s="64"/>
      <c r="E374" s="59"/>
      <c r="F374" s="59"/>
      <c r="G374" s="59"/>
      <c r="H374" s="60"/>
      <c r="I374" s="86"/>
      <c r="J374" s="86"/>
      <c r="K374" s="86"/>
      <c r="L374" s="78"/>
      <c r="M374" s="61"/>
      <c r="N374" s="66"/>
      <c r="O374" s="105" t="str">
        <f t="shared" si="28"/>
        <v/>
      </c>
      <c r="P374" s="105" t="str">
        <f t="shared" si="29"/>
        <v/>
      </c>
      <c r="Q374" s="105" t="str">
        <f>IF(P374="", "", IFERROR(VLOOKUP(P374,Arrtyper!A:B,2,FALSE), ""))</f>
        <v/>
      </c>
      <c r="R374" s="61"/>
      <c r="S374" s="105" t="str">
        <f>IF(R374="", "", IFERROR(VLOOKUP(R374,Verksamhetsform!A:B,2,FALSE), ""))</f>
        <v/>
      </c>
      <c r="T374" s="61"/>
      <c r="U374" s="61"/>
      <c r="V374" s="105" t="str">
        <f>IF(U374="", "", IFERROR(VLOOKUP(U374,KommunDB!A:B,2,FALSE), ""))</f>
        <v/>
      </c>
      <c r="W374" s="106">
        <f t="shared" si="25"/>
        <v>0</v>
      </c>
      <c r="X374" s="106">
        <f t="shared" si="26"/>
        <v>0</v>
      </c>
      <c r="Y374" s="107" t="str">
        <f t="shared" si="27"/>
        <v/>
      </c>
      <c r="Z374" s="108">
        <f>IF(S374=2,0,IF(ISBLANK(J374),0,VLOOKUP(Y374,DeltagarRapport!A:J,7,FALSE)*100))</f>
        <v>0</v>
      </c>
      <c r="AA374" s="108">
        <f>IF(S374=2,0,IF(ISBLANK(J374),0,VLOOKUP(Y374,DeltagarRapport!A:J,9,FALSE)*100))</f>
        <v>0</v>
      </c>
      <c r="AB374" s="109" t="str" cm="1">
        <f t="array" ref="AB374">IF(S374=1,INDEX(Verksamhetsform!$A$9:$A$10,MIN(ROW(AB374)-ROW($AB$2)+1,2)),"")</f>
        <v/>
      </c>
    </row>
    <row r="375" spans="1:28" x14ac:dyDescent="0.35">
      <c r="A375" s="105">
        <v>374</v>
      </c>
      <c r="B375" s="77"/>
      <c r="C375" s="105" t="str">
        <f>IF(B375&lt;&gt;"", INDEX(DeltagarRapport!$D$2:$D$9, MATCH(B375, DeltagarRapport!$E$2:$E$9, 0)), "")</f>
        <v/>
      </c>
      <c r="D375" s="64"/>
      <c r="E375" s="59"/>
      <c r="F375" s="59"/>
      <c r="G375" s="59"/>
      <c r="H375" s="60"/>
      <c r="I375" s="86"/>
      <c r="J375" s="86"/>
      <c r="K375" s="86"/>
      <c r="L375" s="78"/>
      <c r="M375" s="61"/>
      <c r="N375" s="66"/>
      <c r="O375" s="105" t="str">
        <f t="shared" si="28"/>
        <v/>
      </c>
      <c r="P375" s="105" t="str">
        <f t="shared" si="29"/>
        <v/>
      </c>
      <c r="Q375" s="105" t="str">
        <f>IF(P375="", "", IFERROR(VLOOKUP(P375,Arrtyper!A:B,2,FALSE), ""))</f>
        <v/>
      </c>
      <c r="R375" s="61"/>
      <c r="S375" s="105" t="str">
        <f>IF(R375="", "", IFERROR(VLOOKUP(R375,Verksamhetsform!A:B,2,FALSE), ""))</f>
        <v/>
      </c>
      <c r="T375" s="61"/>
      <c r="U375" s="61"/>
      <c r="V375" s="105" t="str">
        <f>IF(U375="", "", IFERROR(VLOOKUP(U375,KommunDB!A:B,2,FALSE), ""))</f>
        <v/>
      </c>
      <c r="W375" s="106">
        <f t="shared" si="25"/>
        <v>0</v>
      </c>
      <c r="X375" s="106">
        <f t="shared" si="26"/>
        <v>0</v>
      </c>
      <c r="Y375" s="107" t="str">
        <f t="shared" si="27"/>
        <v/>
      </c>
      <c r="Z375" s="108">
        <f>IF(S375=2,0,IF(ISBLANK(J375),0,VLOOKUP(Y375,DeltagarRapport!A:J,7,FALSE)*100))</f>
        <v>0</v>
      </c>
      <c r="AA375" s="108">
        <f>IF(S375=2,0,IF(ISBLANK(J375),0,VLOOKUP(Y375,DeltagarRapport!A:J,9,FALSE)*100))</f>
        <v>0</v>
      </c>
      <c r="AB375" s="109" t="str" cm="1">
        <f t="array" ref="AB375">IF(S375=1,INDEX(Verksamhetsform!$A$9:$A$10,MIN(ROW(AB375)-ROW($AB$2)+1,2)),"")</f>
        <v/>
      </c>
    </row>
    <row r="376" spans="1:28" x14ac:dyDescent="0.35">
      <c r="A376" s="105">
        <v>375</v>
      </c>
      <c r="B376" s="77"/>
      <c r="C376" s="105" t="str">
        <f>IF(B376&lt;&gt;"", INDEX(DeltagarRapport!$D$2:$D$9, MATCH(B376, DeltagarRapport!$E$2:$E$9, 0)), "")</f>
        <v/>
      </c>
      <c r="D376" s="64"/>
      <c r="E376" s="59"/>
      <c r="F376" s="59"/>
      <c r="G376" s="59"/>
      <c r="H376" s="60"/>
      <c r="I376" s="86"/>
      <c r="J376" s="86"/>
      <c r="K376" s="86"/>
      <c r="L376" s="78"/>
      <c r="M376" s="61"/>
      <c r="N376" s="66"/>
      <c r="O376" s="105" t="str">
        <f t="shared" si="28"/>
        <v/>
      </c>
      <c r="P376" s="105" t="str">
        <f t="shared" si="29"/>
        <v/>
      </c>
      <c r="Q376" s="105" t="str">
        <f>IF(P376="", "", IFERROR(VLOOKUP(P376,Arrtyper!A:B,2,FALSE), ""))</f>
        <v/>
      </c>
      <c r="R376" s="61"/>
      <c r="S376" s="105" t="str">
        <f>IF(R376="", "", IFERROR(VLOOKUP(R376,Verksamhetsform!A:B,2,FALSE), ""))</f>
        <v/>
      </c>
      <c r="T376" s="61"/>
      <c r="U376" s="61"/>
      <c r="V376" s="105" t="str">
        <f>IF(U376="", "", IFERROR(VLOOKUP(U376,KommunDB!A:B,2,FALSE), ""))</f>
        <v/>
      </c>
      <c r="W376" s="106">
        <f t="shared" si="25"/>
        <v>0</v>
      </c>
      <c r="X376" s="106">
        <f t="shared" si="26"/>
        <v>0</v>
      </c>
      <c r="Y376" s="107" t="str">
        <f t="shared" si="27"/>
        <v/>
      </c>
      <c r="Z376" s="108">
        <f>IF(S376=2,0,IF(ISBLANK(J376),0,VLOOKUP(Y376,DeltagarRapport!A:J,7,FALSE)*100))</f>
        <v>0</v>
      </c>
      <c r="AA376" s="108">
        <f>IF(S376=2,0,IF(ISBLANK(J376),0,VLOOKUP(Y376,DeltagarRapport!A:J,9,FALSE)*100))</f>
        <v>0</v>
      </c>
      <c r="AB376" s="109" t="str" cm="1">
        <f t="array" ref="AB376">IF(S376=1,INDEX(Verksamhetsform!$A$9:$A$10,MIN(ROW(AB376)-ROW($AB$2)+1,2)),"")</f>
        <v/>
      </c>
    </row>
    <row r="377" spans="1:28" x14ac:dyDescent="0.35">
      <c r="A377" s="105">
        <v>376</v>
      </c>
      <c r="B377" s="77"/>
      <c r="C377" s="105" t="str">
        <f>IF(B377&lt;&gt;"", INDEX(DeltagarRapport!$D$2:$D$9, MATCH(B377, DeltagarRapport!$E$2:$E$9, 0)), "")</f>
        <v/>
      </c>
      <c r="D377" s="64"/>
      <c r="E377" s="59"/>
      <c r="F377" s="59"/>
      <c r="G377" s="59"/>
      <c r="H377" s="60"/>
      <c r="I377" s="86"/>
      <c r="J377" s="86"/>
      <c r="K377" s="86"/>
      <c r="L377" s="78"/>
      <c r="M377" s="61"/>
      <c r="N377" s="66"/>
      <c r="O377" s="105" t="str">
        <f t="shared" si="28"/>
        <v/>
      </c>
      <c r="P377" s="105" t="str">
        <f t="shared" si="29"/>
        <v/>
      </c>
      <c r="Q377" s="105" t="str">
        <f>IF(P377="", "", IFERROR(VLOOKUP(P377,Arrtyper!A:B,2,FALSE), ""))</f>
        <v/>
      </c>
      <c r="R377" s="61"/>
      <c r="S377" s="105" t="str">
        <f>IF(R377="", "", IFERROR(VLOOKUP(R377,Verksamhetsform!A:B,2,FALSE), ""))</f>
        <v/>
      </c>
      <c r="T377" s="61"/>
      <c r="U377" s="61"/>
      <c r="V377" s="105" t="str">
        <f>IF(U377="", "", IFERROR(VLOOKUP(U377,KommunDB!A:B,2,FALSE), ""))</f>
        <v/>
      </c>
      <c r="W377" s="106">
        <f t="shared" si="25"/>
        <v>0</v>
      </c>
      <c r="X377" s="106">
        <f t="shared" si="26"/>
        <v>0</v>
      </c>
      <c r="Y377" s="107" t="str">
        <f t="shared" si="27"/>
        <v/>
      </c>
      <c r="Z377" s="108">
        <f>IF(S377=2,0,IF(ISBLANK(J377),0,VLOOKUP(Y377,DeltagarRapport!A:J,7,FALSE)*100))</f>
        <v>0</v>
      </c>
      <c r="AA377" s="108">
        <f>IF(S377=2,0,IF(ISBLANK(J377),0,VLOOKUP(Y377,DeltagarRapport!A:J,9,FALSE)*100))</f>
        <v>0</v>
      </c>
      <c r="AB377" s="109" t="str" cm="1">
        <f t="array" ref="AB377">IF(S377=1,INDEX(Verksamhetsform!$A$9:$A$10,MIN(ROW(AB377)-ROW($AB$2)+1,2)),"")</f>
        <v/>
      </c>
    </row>
    <row r="378" spans="1:28" x14ac:dyDescent="0.35">
      <c r="A378" s="105">
        <v>377</v>
      </c>
      <c r="B378" s="77"/>
      <c r="C378" s="105" t="str">
        <f>IF(B378&lt;&gt;"", INDEX(DeltagarRapport!$D$2:$D$9, MATCH(B378, DeltagarRapport!$E$2:$E$9, 0)), "")</f>
        <v/>
      </c>
      <c r="D378" s="64"/>
      <c r="E378" s="59"/>
      <c r="F378" s="59"/>
      <c r="G378" s="59"/>
      <c r="H378" s="60"/>
      <c r="I378" s="86"/>
      <c r="J378" s="86"/>
      <c r="K378" s="86"/>
      <c r="L378" s="78"/>
      <c r="M378" s="61"/>
      <c r="N378" s="66"/>
      <c r="O378" s="105" t="str">
        <f t="shared" si="28"/>
        <v/>
      </c>
      <c r="P378" s="105" t="str">
        <f t="shared" si="29"/>
        <v/>
      </c>
      <c r="Q378" s="105" t="str">
        <f>IF(P378="", "", IFERROR(VLOOKUP(P378,Arrtyper!A:B,2,FALSE), ""))</f>
        <v/>
      </c>
      <c r="R378" s="61"/>
      <c r="S378" s="105" t="str">
        <f>IF(R378="", "", IFERROR(VLOOKUP(R378,Verksamhetsform!A:B,2,FALSE), ""))</f>
        <v/>
      </c>
      <c r="T378" s="61"/>
      <c r="U378" s="61"/>
      <c r="V378" s="105" t="str">
        <f>IF(U378="", "", IFERROR(VLOOKUP(U378,KommunDB!A:B,2,FALSE), ""))</f>
        <v/>
      </c>
      <c r="W378" s="106">
        <f t="shared" si="25"/>
        <v>0</v>
      </c>
      <c r="X378" s="106">
        <f t="shared" si="26"/>
        <v>0</v>
      </c>
      <c r="Y378" s="107" t="str">
        <f t="shared" si="27"/>
        <v/>
      </c>
      <c r="Z378" s="108">
        <f>IF(S378=2,0,IF(ISBLANK(J378),0,VLOOKUP(Y378,DeltagarRapport!A:J,7,FALSE)*100))</f>
        <v>0</v>
      </c>
      <c r="AA378" s="108">
        <f>IF(S378=2,0,IF(ISBLANK(J378),0,VLOOKUP(Y378,DeltagarRapport!A:J,9,FALSE)*100))</f>
        <v>0</v>
      </c>
      <c r="AB378" s="109" t="str" cm="1">
        <f t="array" ref="AB378">IF(S378=1,INDEX(Verksamhetsform!$A$9:$A$10,MIN(ROW(AB378)-ROW($AB$2)+1,2)),"")</f>
        <v/>
      </c>
    </row>
    <row r="379" spans="1:28" x14ac:dyDescent="0.35">
      <c r="A379" s="105">
        <v>378</v>
      </c>
      <c r="B379" s="77"/>
      <c r="C379" s="105" t="str">
        <f>IF(B379&lt;&gt;"", INDEX(DeltagarRapport!$D$2:$D$9, MATCH(B379, DeltagarRapport!$E$2:$E$9, 0)), "")</f>
        <v/>
      </c>
      <c r="D379" s="64"/>
      <c r="E379" s="59"/>
      <c r="F379" s="59"/>
      <c r="G379" s="59"/>
      <c r="H379" s="60"/>
      <c r="I379" s="86"/>
      <c r="J379" s="86"/>
      <c r="K379" s="86"/>
      <c r="L379" s="78"/>
      <c r="M379" s="61"/>
      <c r="N379" s="66"/>
      <c r="O379" s="105" t="str">
        <f t="shared" si="28"/>
        <v/>
      </c>
      <c r="P379" s="105" t="str">
        <f t="shared" si="29"/>
        <v/>
      </c>
      <c r="Q379" s="105" t="str">
        <f>IF(P379="", "", IFERROR(VLOOKUP(P379,Arrtyper!A:B,2,FALSE), ""))</f>
        <v/>
      </c>
      <c r="R379" s="61"/>
      <c r="S379" s="105" t="str">
        <f>IF(R379="", "", IFERROR(VLOOKUP(R379,Verksamhetsform!A:B,2,FALSE), ""))</f>
        <v/>
      </c>
      <c r="T379" s="61"/>
      <c r="U379" s="61"/>
      <c r="V379" s="105" t="str">
        <f>IF(U379="", "", IFERROR(VLOOKUP(U379,KommunDB!A:B,2,FALSE), ""))</f>
        <v/>
      </c>
      <c r="W379" s="106">
        <f t="shared" si="25"/>
        <v>0</v>
      </c>
      <c r="X379" s="106">
        <f t="shared" si="26"/>
        <v>0</v>
      </c>
      <c r="Y379" s="107" t="str">
        <f t="shared" si="27"/>
        <v/>
      </c>
      <c r="Z379" s="108">
        <f>IF(S379=2,0,IF(ISBLANK(J379),0,VLOOKUP(Y379,DeltagarRapport!A:J,7,FALSE)*100))</f>
        <v>0</v>
      </c>
      <c r="AA379" s="108">
        <f>IF(S379=2,0,IF(ISBLANK(J379),0,VLOOKUP(Y379,DeltagarRapport!A:J,9,FALSE)*100))</f>
        <v>0</v>
      </c>
      <c r="AB379" s="109" t="str" cm="1">
        <f t="array" ref="AB379">IF(S379=1,INDEX(Verksamhetsform!$A$9:$A$10,MIN(ROW(AB379)-ROW($AB$2)+1,2)),"")</f>
        <v/>
      </c>
    </row>
    <row r="380" spans="1:28" x14ac:dyDescent="0.35">
      <c r="A380" s="105">
        <v>379</v>
      </c>
      <c r="B380" s="77"/>
      <c r="C380" s="105" t="str">
        <f>IF(B380&lt;&gt;"", INDEX(DeltagarRapport!$D$2:$D$9, MATCH(B380, DeltagarRapport!$E$2:$E$9, 0)), "")</f>
        <v/>
      </c>
      <c r="D380" s="64"/>
      <c r="E380" s="59"/>
      <c r="F380" s="59"/>
      <c r="G380" s="59"/>
      <c r="H380" s="60"/>
      <c r="I380" s="86"/>
      <c r="J380" s="86"/>
      <c r="K380" s="86"/>
      <c r="L380" s="78"/>
      <c r="M380" s="61"/>
      <c r="N380" s="66"/>
      <c r="O380" s="105" t="str">
        <f t="shared" si="28"/>
        <v/>
      </c>
      <c r="P380" s="105" t="str">
        <f t="shared" si="29"/>
        <v/>
      </c>
      <c r="Q380" s="105" t="str">
        <f>IF(P380="", "", IFERROR(VLOOKUP(P380,Arrtyper!A:B,2,FALSE), ""))</f>
        <v/>
      </c>
      <c r="R380" s="61"/>
      <c r="S380" s="105" t="str">
        <f>IF(R380="", "", IFERROR(VLOOKUP(R380,Verksamhetsform!A:B,2,FALSE), ""))</f>
        <v/>
      </c>
      <c r="T380" s="61"/>
      <c r="U380" s="61"/>
      <c r="V380" s="105" t="str">
        <f>IF(U380="", "", IFERROR(VLOOKUP(U380,KommunDB!A:B,2,FALSE), ""))</f>
        <v/>
      </c>
      <c r="W380" s="106">
        <f t="shared" si="25"/>
        <v>0</v>
      </c>
      <c r="X380" s="106">
        <f t="shared" si="26"/>
        <v>0</v>
      </c>
      <c r="Y380" s="107" t="str">
        <f t="shared" si="27"/>
        <v/>
      </c>
      <c r="Z380" s="108">
        <f>IF(S380=2,0,IF(ISBLANK(J380),0,VLOOKUP(Y380,DeltagarRapport!A:J,7,FALSE)*100))</f>
        <v>0</v>
      </c>
      <c r="AA380" s="108">
        <f>IF(S380=2,0,IF(ISBLANK(J380),0,VLOOKUP(Y380,DeltagarRapport!A:J,9,FALSE)*100))</f>
        <v>0</v>
      </c>
      <c r="AB380" s="109" t="str" cm="1">
        <f t="array" ref="AB380">IF(S380=1,INDEX(Verksamhetsform!$A$9:$A$10,MIN(ROW(AB380)-ROW($AB$2)+1,2)),"")</f>
        <v/>
      </c>
    </row>
    <row r="381" spans="1:28" x14ac:dyDescent="0.35">
      <c r="A381" s="105">
        <v>380</v>
      </c>
      <c r="B381" s="77"/>
      <c r="C381" s="105" t="str">
        <f>IF(B381&lt;&gt;"", INDEX(DeltagarRapport!$D$2:$D$9, MATCH(B381, DeltagarRapport!$E$2:$E$9, 0)), "")</f>
        <v/>
      </c>
      <c r="D381" s="64"/>
      <c r="E381" s="59"/>
      <c r="F381" s="59"/>
      <c r="G381" s="59"/>
      <c r="H381" s="60"/>
      <c r="I381" s="86"/>
      <c r="J381" s="86"/>
      <c r="K381" s="86"/>
      <c r="L381" s="78"/>
      <c r="M381" s="61"/>
      <c r="N381" s="66"/>
      <c r="O381" s="105" t="str">
        <f t="shared" si="28"/>
        <v/>
      </c>
      <c r="P381" s="105" t="str">
        <f t="shared" si="29"/>
        <v/>
      </c>
      <c r="Q381" s="105" t="str">
        <f>IF(P381="", "", IFERROR(VLOOKUP(P381,Arrtyper!A:B,2,FALSE), ""))</f>
        <v/>
      </c>
      <c r="R381" s="61"/>
      <c r="S381" s="105" t="str">
        <f>IF(R381="", "", IFERROR(VLOOKUP(R381,Verksamhetsform!A:B,2,FALSE), ""))</f>
        <v/>
      </c>
      <c r="T381" s="61"/>
      <c r="U381" s="61"/>
      <c r="V381" s="105" t="str">
        <f>IF(U381="", "", IFERROR(VLOOKUP(U381,KommunDB!A:B,2,FALSE), ""))</f>
        <v/>
      </c>
      <c r="W381" s="106">
        <f t="shared" si="25"/>
        <v>0</v>
      </c>
      <c r="X381" s="106">
        <f t="shared" si="26"/>
        <v>0</v>
      </c>
      <c r="Y381" s="107" t="str">
        <f t="shared" si="27"/>
        <v/>
      </c>
      <c r="Z381" s="108">
        <f>IF(S381=2,0,IF(ISBLANK(J381),0,VLOOKUP(Y381,DeltagarRapport!A:J,7,FALSE)*100))</f>
        <v>0</v>
      </c>
      <c r="AA381" s="108">
        <f>IF(S381=2,0,IF(ISBLANK(J381),0,VLOOKUP(Y381,DeltagarRapport!A:J,9,FALSE)*100))</f>
        <v>0</v>
      </c>
      <c r="AB381" s="109" t="str" cm="1">
        <f t="array" ref="AB381">IF(S381=1,INDEX(Verksamhetsform!$A$9:$A$10,MIN(ROW(AB381)-ROW($AB$2)+1,2)),"")</f>
        <v/>
      </c>
    </row>
    <row r="382" spans="1:28" x14ac:dyDescent="0.35">
      <c r="A382" s="105">
        <v>381</v>
      </c>
      <c r="B382" s="77"/>
      <c r="C382" s="105" t="str">
        <f>IF(B382&lt;&gt;"", INDEX(DeltagarRapport!$D$2:$D$9, MATCH(B382, DeltagarRapport!$E$2:$E$9, 0)), "")</f>
        <v/>
      </c>
      <c r="D382" s="64"/>
      <c r="E382" s="59"/>
      <c r="F382" s="59"/>
      <c r="G382" s="59"/>
      <c r="H382" s="60"/>
      <c r="I382" s="86"/>
      <c r="J382" s="86"/>
      <c r="K382" s="86"/>
      <c r="L382" s="78"/>
      <c r="M382" s="61"/>
      <c r="N382" s="66"/>
      <c r="O382" s="105" t="str">
        <f t="shared" si="28"/>
        <v/>
      </c>
      <c r="P382" s="105" t="str">
        <f t="shared" si="29"/>
        <v/>
      </c>
      <c r="Q382" s="105" t="str">
        <f>IF(P382="", "", IFERROR(VLOOKUP(P382,Arrtyper!A:B,2,FALSE), ""))</f>
        <v/>
      </c>
      <c r="R382" s="61"/>
      <c r="S382" s="105" t="str">
        <f>IF(R382="", "", IFERROR(VLOOKUP(R382,Verksamhetsform!A:B,2,FALSE), ""))</f>
        <v/>
      </c>
      <c r="T382" s="61"/>
      <c r="U382" s="61"/>
      <c r="V382" s="105" t="str">
        <f>IF(U382="", "", IFERROR(VLOOKUP(U382,KommunDB!A:B,2,FALSE), ""))</f>
        <v/>
      </c>
      <c r="W382" s="106">
        <f t="shared" si="25"/>
        <v>0</v>
      </c>
      <c r="X382" s="106">
        <f t="shared" si="26"/>
        <v>0</v>
      </c>
      <c r="Y382" s="107" t="str">
        <f t="shared" si="27"/>
        <v/>
      </c>
      <c r="Z382" s="108">
        <f>IF(S382=2,0,IF(ISBLANK(J382),0,VLOOKUP(Y382,DeltagarRapport!A:J,7,FALSE)*100))</f>
        <v>0</v>
      </c>
      <c r="AA382" s="108">
        <f>IF(S382=2,0,IF(ISBLANK(J382),0,VLOOKUP(Y382,DeltagarRapport!A:J,9,FALSE)*100))</f>
        <v>0</v>
      </c>
      <c r="AB382" s="109" t="str" cm="1">
        <f t="array" ref="AB382">IF(S382=1,INDEX(Verksamhetsform!$A$9:$A$10,MIN(ROW(AB382)-ROW($AB$2)+1,2)),"")</f>
        <v/>
      </c>
    </row>
    <row r="383" spans="1:28" x14ac:dyDescent="0.35">
      <c r="A383" s="105">
        <v>382</v>
      </c>
      <c r="B383" s="77"/>
      <c r="C383" s="105" t="str">
        <f>IF(B383&lt;&gt;"", INDEX(DeltagarRapport!$D$2:$D$9, MATCH(B383, DeltagarRapport!$E$2:$E$9, 0)), "")</f>
        <v/>
      </c>
      <c r="D383" s="64"/>
      <c r="E383" s="59"/>
      <c r="F383" s="59"/>
      <c r="G383" s="59"/>
      <c r="H383" s="60"/>
      <c r="I383" s="86"/>
      <c r="J383" s="86"/>
      <c r="K383" s="86"/>
      <c r="L383" s="78"/>
      <c r="M383" s="61"/>
      <c r="N383" s="66"/>
      <c r="O383" s="105" t="str">
        <f t="shared" si="28"/>
        <v/>
      </c>
      <c r="P383" s="105" t="str">
        <f t="shared" si="29"/>
        <v/>
      </c>
      <c r="Q383" s="105" t="str">
        <f>IF(P383="", "", IFERROR(VLOOKUP(P383,Arrtyper!A:B,2,FALSE), ""))</f>
        <v/>
      </c>
      <c r="R383" s="61"/>
      <c r="S383" s="105" t="str">
        <f>IF(R383="", "", IFERROR(VLOOKUP(R383,Verksamhetsform!A:B,2,FALSE), ""))</f>
        <v/>
      </c>
      <c r="T383" s="61"/>
      <c r="U383" s="61"/>
      <c r="V383" s="105" t="str">
        <f>IF(U383="", "", IFERROR(VLOOKUP(U383,KommunDB!A:B,2,FALSE), ""))</f>
        <v/>
      </c>
      <c r="W383" s="106">
        <f t="shared" si="25"/>
        <v>0</v>
      </c>
      <c r="X383" s="106">
        <f t="shared" si="26"/>
        <v>0</v>
      </c>
      <c r="Y383" s="107" t="str">
        <f t="shared" si="27"/>
        <v/>
      </c>
      <c r="Z383" s="108">
        <f>IF(S383=2,0,IF(ISBLANK(J383),0,VLOOKUP(Y383,DeltagarRapport!A:J,7,FALSE)*100))</f>
        <v>0</v>
      </c>
      <c r="AA383" s="108">
        <f>IF(S383=2,0,IF(ISBLANK(J383),0,VLOOKUP(Y383,DeltagarRapport!A:J,9,FALSE)*100))</f>
        <v>0</v>
      </c>
      <c r="AB383" s="109" t="str" cm="1">
        <f t="array" ref="AB383">IF(S383=1,INDEX(Verksamhetsform!$A$9:$A$10,MIN(ROW(AB383)-ROW($AB$2)+1,2)),"")</f>
        <v/>
      </c>
    </row>
    <row r="384" spans="1:28" x14ac:dyDescent="0.35">
      <c r="A384" s="105">
        <v>383</v>
      </c>
      <c r="B384" s="77"/>
      <c r="C384" s="105" t="str">
        <f>IF(B384&lt;&gt;"", INDEX(DeltagarRapport!$D$2:$D$9, MATCH(B384, DeltagarRapport!$E$2:$E$9, 0)), "")</f>
        <v/>
      </c>
      <c r="D384" s="64"/>
      <c r="E384" s="59"/>
      <c r="F384" s="59"/>
      <c r="G384" s="59"/>
      <c r="H384" s="60"/>
      <c r="I384" s="86"/>
      <c r="J384" s="86"/>
      <c r="K384" s="86"/>
      <c r="L384" s="78"/>
      <c r="M384" s="61"/>
      <c r="N384" s="66"/>
      <c r="O384" s="105" t="str">
        <f t="shared" si="28"/>
        <v/>
      </c>
      <c r="P384" s="105" t="str">
        <f t="shared" si="29"/>
        <v/>
      </c>
      <c r="Q384" s="105" t="str">
        <f>IF(P384="", "", IFERROR(VLOOKUP(P384,Arrtyper!A:B,2,FALSE), ""))</f>
        <v/>
      </c>
      <c r="R384" s="61"/>
      <c r="S384" s="105" t="str">
        <f>IF(R384="", "", IFERROR(VLOOKUP(R384,Verksamhetsform!A:B,2,FALSE), ""))</f>
        <v/>
      </c>
      <c r="T384" s="61"/>
      <c r="U384" s="61"/>
      <c r="V384" s="105" t="str">
        <f>IF(U384="", "", IFERROR(VLOOKUP(U384,KommunDB!A:B,2,FALSE), ""))</f>
        <v/>
      </c>
      <c r="W384" s="106">
        <f t="shared" si="25"/>
        <v>0</v>
      </c>
      <c r="X384" s="106">
        <f t="shared" si="26"/>
        <v>0</v>
      </c>
      <c r="Y384" s="107" t="str">
        <f t="shared" si="27"/>
        <v/>
      </c>
      <c r="Z384" s="108">
        <f>IF(S384=2,0,IF(ISBLANK(J384),0,VLOOKUP(Y384,DeltagarRapport!A:J,7,FALSE)*100))</f>
        <v>0</v>
      </c>
      <c r="AA384" s="108">
        <f>IF(S384=2,0,IF(ISBLANK(J384),0,VLOOKUP(Y384,DeltagarRapport!A:J,9,FALSE)*100))</f>
        <v>0</v>
      </c>
      <c r="AB384" s="109" t="str" cm="1">
        <f t="array" ref="AB384">IF(S384=1,INDEX(Verksamhetsform!$A$9:$A$10,MIN(ROW(AB384)-ROW($AB$2)+1,2)),"")</f>
        <v/>
      </c>
    </row>
    <row r="385" spans="1:28" x14ac:dyDescent="0.35">
      <c r="A385" s="105">
        <v>384</v>
      </c>
      <c r="B385" s="77"/>
      <c r="C385" s="105" t="str">
        <f>IF(B385&lt;&gt;"", INDEX(DeltagarRapport!$D$2:$D$9, MATCH(B385, DeltagarRapport!$E$2:$E$9, 0)), "")</f>
        <v/>
      </c>
      <c r="D385" s="64"/>
      <c r="E385" s="59"/>
      <c r="F385" s="59"/>
      <c r="G385" s="59"/>
      <c r="H385" s="60"/>
      <c r="I385" s="86"/>
      <c r="J385" s="86"/>
      <c r="K385" s="86"/>
      <c r="L385" s="78"/>
      <c r="M385" s="61"/>
      <c r="N385" s="66"/>
      <c r="O385" s="105" t="str">
        <f t="shared" si="28"/>
        <v/>
      </c>
      <c r="P385" s="105" t="str">
        <f t="shared" si="29"/>
        <v/>
      </c>
      <c r="Q385" s="105" t="str">
        <f>IF(P385="", "", IFERROR(VLOOKUP(P385,Arrtyper!A:B,2,FALSE), ""))</f>
        <v/>
      </c>
      <c r="R385" s="61"/>
      <c r="S385" s="105" t="str">
        <f>IF(R385="", "", IFERROR(VLOOKUP(R385,Verksamhetsform!A:B,2,FALSE), ""))</f>
        <v/>
      </c>
      <c r="T385" s="61"/>
      <c r="U385" s="61"/>
      <c r="V385" s="105" t="str">
        <f>IF(U385="", "", IFERROR(VLOOKUP(U385,KommunDB!A:B,2,FALSE), ""))</f>
        <v/>
      </c>
      <c r="W385" s="106">
        <f t="shared" si="25"/>
        <v>0</v>
      </c>
      <c r="X385" s="106">
        <f t="shared" si="26"/>
        <v>0</v>
      </c>
      <c r="Y385" s="107" t="str">
        <f t="shared" si="27"/>
        <v/>
      </c>
      <c r="Z385" s="108">
        <f>IF(S385=2,0,IF(ISBLANK(J385),0,VLOOKUP(Y385,DeltagarRapport!A:J,7,FALSE)*100))</f>
        <v>0</v>
      </c>
      <c r="AA385" s="108">
        <f>IF(S385=2,0,IF(ISBLANK(J385),0,VLOOKUP(Y385,DeltagarRapport!A:J,9,FALSE)*100))</f>
        <v>0</v>
      </c>
      <c r="AB385" s="109" t="str" cm="1">
        <f t="array" ref="AB385">IF(S385=1,INDEX(Verksamhetsform!$A$9:$A$10,MIN(ROW(AB385)-ROW($AB$2)+1,2)),"")</f>
        <v/>
      </c>
    </row>
    <row r="386" spans="1:28" x14ac:dyDescent="0.35">
      <c r="A386" s="105">
        <v>385</v>
      </c>
      <c r="B386" s="77"/>
      <c r="C386" s="105" t="str">
        <f>IF(B386&lt;&gt;"", INDEX(DeltagarRapport!$D$2:$D$9, MATCH(B386, DeltagarRapport!$E$2:$E$9, 0)), "")</f>
        <v/>
      </c>
      <c r="D386" s="64"/>
      <c r="E386" s="59"/>
      <c r="F386" s="59"/>
      <c r="G386" s="59"/>
      <c r="H386" s="60"/>
      <c r="I386" s="86"/>
      <c r="J386" s="86"/>
      <c r="K386" s="86"/>
      <c r="L386" s="78"/>
      <c r="M386" s="61"/>
      <c r="N386" s="66"/>
      <c r="O386" s="105" t="str">
        <f t="shared" si="28"/>
        <v/>
      </c>
      <c r="P386" s="105" t="str">
        <f t="shared" si="29"/>
        <v/>
      </c>
      <c r="Q386" s="105" t="str">
        <f>IF(P386="", "", IFERROR(VLOOKUP(P386,Arrtyper!A:B,2,FALSE), ""))</f>
        <v/>
      </c>
      <c r="R386" s="61"/>
      <c r="S386" s="105" t="str">
        <f>IF(R386="", "", IFERROR(VLOOKUP(R386,Verksamhetsform!A:B,2,FALSE), ""))</f>
        <v/>
      </c>
      <c r="T386" s="61"/>
      <c r="U386" s="61"/>
      <c r="V386" s="105" t="str">
        <f>IF(U386="", "", IFERROR(VLOOKUP(U386,KommunDB!A:B,2,FALSE), ""))</f>
        <v/>
      </c>
      <c r="W386" s="106">
        <f t="shared" ref="W386:W449" si="30">ROUND(Z386*J386/100,0)</f>
        <v>0</v>
      </c>
      <c r="X386" s="106">
        <f t="shared" ref="X386:X449" si="31">ROUND(J386*AA386/100,0)</f>
        <v>0</v>
      </c>
      <c r="Y386" s="107" t="str">
        <f t="shared" ref="Y386:Y449" si="32">CONCATENATE(M386,Q386,C386,S386)</f>
        <v/>
      </c>
      <c r="Z386" s="108">
        <f>IF(S386=2,0,IF(ISBLANK(J386),0,VLOOKUP(Y386,DeltagarRapport!A:J,7,FALSE)*100))</f>
        <v>0</v>
      </c>
      <c r="AA386" s="108">
        <f>IF(S386=2,0,IF(ISBLANK(J386),0,VLOOKUP(Y386,DeltagarRapport!A:J,9,FALSE)*100))</f>
        <v>0</v>
      </c>
      <c r="AB386" s="109" t="str" cm="1">
        <f t="array" ref="AB386">IF(S386=1,INDEX(Verksamhetsform!$A$9:$A$10,MIN(ROW(AB386)-ROW($AB$2)+1,2)),"")</f>
        <v/>
      </c>
    </row>
    <row r="387" spans="1:28" x14ac:dyDescent="0.35">
      <c r="A387" s="105">
        <v>386</v>
      </c>
      <c r="B387" s="77"/>
      <c r="C387" s="105" t="str">
        <f>IF(B387&lt;&gt;"", INDEX(DeltagarRapport!$D$2:$D$9, MATCH(B387, DeltagarRapport!$E$2:$E$9, 0)), "")</f>
        <v/>
      </c>
      <c r="D387" s="64"/>
      <c r="E387" s="59"/>
      <c r="F387" s="59"/>
      <c r="G387" s="59"/>
      <c r="H387" s="60"/>
      <c r="I387" s="86"/>
      <c r="J387" s="86"/>
      <c r="K387" s="86"/>
      <c r="L387" s="78"/>
      <c r="M387" s="61"/>
      <c r="N387" s="66"/>
      <c r="O387" s="105" t="str">
        <f t="shared" si="28"/>
        <v/>
      </c>
      <c r="P387" s="105" t="str">
        <f t="shared" si="29"/>
        <v/>
      </c>
      <c r="Q387" s="105" t="str">
        <f>IF(P387="", "", IFERROR(VLOOKUP(P387,Arrtyper!A:B,2,FALSE), ""))</f>
        <v/>
      </c>
      <c r="R387" s="61"/>
      <c r="S387" s="105" t="str">
        <f>IF(R387="", "", IFERROR(VLOOKUP(R387,Verksamhetsform!A:B,2,FALSE), ""))</f>
        <v/>
      </c>
      <c r="T387" s="61"/>
      <c r="U387" s="61"/>
      <c r="V387" s="105" t="str">
        <f>IF(U387="", "", IFERROR(VLOOKUP(U387,KommunDB!A:B,2,FALSE), ""))</f>
        <v/>
      </c>
      <c r="W387" s="106">
        <f t="shared" si="30"/>
        <v>0</v>
      </c>
      <c r="X387" s="106">
        <f t="shared" si="31"/>
        <v>0</v>
      </c>
      <c r="Y387" s="107" t="str">
        <f t="shared" si="32"/>
        <v/>
      </c>
      <c r="Z387" s="108">
        <f>IF(S387=2,0,IF(ISBLANK(J387),0,VLOOKUP(Y387,DeltagarRapport!A:J,7,FALSE)*100))</f>
        <v>0</v>
      </c>
      <c r="AA387" s="108">
        <f>IF(S387=2,0,IF(ISBLANK(J387),0,VLOOKUP(Y387,DeltagarRapport!A:J,9,FALSE)*100))</f>
        <v>0</v>
      </c>
      <c r="AB387" s="109" t="str" cm="1">
        <f t="array" ref="AB387">IF(S387=1,INDEX(Verksamhetsform!$A$9:$A$10,MIN(ROW(AB387)-ROW($AB$2)+1,2)),"")</f>
        <v/>
      </c>
    </row>
    <row r="388" spans="1:28" x14ac:dyDescent="0.35">
      <c r="A388" s="105">
        <v>387</v>
      </c>
      <c r="B388" s="77"/>
      <c r="C388" s="105" t="str">
        <f>IF(B388&lt;&gt;"", INDEX(DeltagarRapport!$D$2:$D$9, MATCH(B388, DeltagarRapport!$E$2:$E$9, 0)), "")</f>
        <v/>
      </c>
      <c r="D388" s="64"/>
      <c r="E388" s="59"/>
      <c r="F388" s="59"/>
      <c r="G388" s="59"/>
      <c r="H388" s="60"/>
      <c r="I388" s="86"/>
      <c r="J388" s="86"/>
      <c r="K388" s="86"/>
      <c r="L388" s="78"/>
      <c r="M388" s="61"/>
      <c r="N388" s="66"/>
      <c r="O388" s="105" t="str">
        <f t="shared" ref="O388:O451" si="33">IF(N388&lt;&gt;"","Reducering","")</f>
        <v/>
      </c>
      <c r="P388" s="105" t="str">
        <f t="shared" ref="P388:P451" si="34">IF(N388&lt;&gt;"","Folkbildning","")</f>
        <v/>
      </c>
      <c r="Q388" s="105" t="str">
        <f>IF(P388="", "", IFERROR(VLOOKUP(P388,Arrtyper!A:B,2,FALSE), ""))</f>
        <v/>
      </c>
      <c r="R388" s="61"/>
      <c r="S388" s="105" t="str">
        <f>IF(R388="", "", IFERROR(VLOOKUP(R388,Verksamhetsform!A:B,2,FALSE), ""))</f>
        <v/>
      </c>
      <c r="T388" s="61"/>
      <c r="U388" s="61"/>
      <c r="V388" s="105" t="str">
        <f>IF(U388="", "", IFERROR(VLOOKUP(U388,KommunDB!A:B,2,FALSE), ""))</f>
        <v/>
      </c>
      <c r="W388" s="106">
        <f t="shared" si="30"/>
        <v>0</v>
      </c>
      <c r="X388" s="106">
        <f t="shared" si="31"/>
        <v>0</v>
      </c>
      <c r="Y388" s="107" t="str">
        <f t="shared" si="32"/>
        <v/>
      </c>
      <c r="Z388" s="108">
        <f>IF(S388=2,0,IF(ISBLANK(J388),0,VLOOKUP(Y388,DeltagarRapport!A:J,7,FALSE)*100))</f>
        <v>0</v>
      </c>
      <c r="AA388" s="108">
        <f>IF(S388=2,0,IF(ISBLANK(J388),0,VLOOKUP(Y388,DeltagarRapport!A:J,9,FALSE)*100))</f>
        <v>0</v>
      </c>
      <c r="AB388" s="109" t="str" cm="1">
        <f t="array" ref="AB388">IF(S388=1,INDEX(Verksamhetsform!$A$9:$A$10,MIN(ROW(AB388)-ROW($AB$2)+1,2)),"")</f>
        <v/>
      </c>
    </row>
    <row r="389" spans="1:28" x14ac:dyDescent="0.35">
      <c r="A389" s="105">
        <v>388</v>
      </c>
      <c r="B389" s="77"/>
      <c r="C389" s="105" t="str">
        <f>IF(B389&lt;&gt;"", INDEX(DeltagarRapport!$D$2:$D$9, MATCH(B389, DeltagarRapport!$E$2:$E$9, 0)), "")</f>
        <v/>
      </c>
      <c r="D389" s="64"/>
      <c r="E389" s="59"/>
      <c r="F389" s="59"/>
      <c r="G389" s="59"/>
      <c r="H389" s="60"/>
      <c r="I389" s="86"/>
      <c r="J389" s="86"/>
      <c r="K389" s="86"/>
      <c r="L389" s="78"/>
      <c r="M389" s="61"/>
      <c r="N389" s="66"/>
      <c r="O389" s="105" t="str">
        <f t="shared" si="33"/>
        <v/>
      </c>
      <c r="P389" s="105" t="str">
        <f t="shared" si="34"/>
        <v/>
      </c>
      <c r="Q389" s="105" t="str">
        <f>IF(P389="", "", IFERROR(VLOOKUP(P389,Arrtyper!A:B,2,FALSE), ""))</f>
        <v/>
      </c>
      <c r="R389" s="61"/>
      <c r="S389" s="105" t="str">
        <f>IF(R389="", "", IFERROR(VLOOKUP(R389,Verksamhetsform!A:B,2,FALSE), ""))</f>
        <v/>
      </c>
      <c r="T389" s="61"/>
      <c r="U389" s="61"/>
      <c r="V389" s="105" t="str">
        <f>IF(U389="", "", IFERROR(VLOOKUP(U389,KommunDB!A:B,2,FALSE), ""))</f>
        <v/>
      </c>
      <c r="W389" s="106">
        <f t="shared" si="30"/>
        <v>0</v>
      </c>
      <c r="X389" s="106">
        <f t="shared" si="31"/>
        <v>0</v>
      </c>
      <c r="Y389" s="107" t="str">
        <f t="shared" si="32"/>
        <v/>
      </c>
      <c r="Z389" s="108">
        <f>IF(S389=2,0,IF(ISBLANK(J389),0,VLOOKUP(Y389,DeltagarRapport!A:J,7,FALSE)*100))</f>
        <v>0</v>
      </c>
      <c r="AA389" s="108">
        <f>IF(S389=2,0,IF(ISBLANK(J389),0,VLOOKUP(Y389,DeltagarRapport!A:J,9,FALSE)*100))</f>
        <v>0</v>
      </c>
      <c r="AB389" s="109" t="str" cm="1">
        <f t="array" ref="AB389">IF(S389=1,INDEX(Verksamhetsform!$A$9:$A$10,MIN(ROW(AB389)-ROW($AB$2)+1,2)),"")</f>
        <v/>
      </c>
    </row>
    <row r="390" spans="1:28" x14ac:dyDescent="0.35">
      <c r="A390" s="105">
        <v>389</v>
      </c>
      <c r="B390" s="77"/>
      <c r="C390" s="105" t="str">
        <f>IF(B390&lt;&gt;"", INDEX(DeltagarRapport!$D$2:$D$9, MATCH(B390, DeltagarRapport!$E$2:$E$9, 0)), "")</f>
        <v/>
      </c>
      <c r="D390" s="64"/>
      <c r="E390" s="59"/>
      <c r="F390" s="59"/>
      <c r="G390" s="59"/>
      <c r="H390" s="60"/>
      <c r="I390" s="86"/>
      <c r="J390" s="86"/>
      <c r="K390" s="86"/>
      <c r="L390" s="78"/>
      <c r="M390" s="61"/>
      <c r="N390" s="66"/>
      <c r="O390" s="105" t="str">
        <f t="shared" si="33"/>
        <v/>
      </c>
      <c r="P390" s="105" t="str">
        <f t="shared" si="34"/>
        <v/>
      </c>
      <c r="Q390" s="105" t="str">
        <f>IF(P390="", "", IFERROR(VLOOKUP(P390,Arrtyper!A:B,2,FALSE), ""))</f>
        <v/>
      </c>
      <c r="R390" s="61"/>
      <c r="S390" s="105" t="str">
        <f>IF(R390="", "", IFERROR(VLOOKUP(R390,Verksamhetsform!A:B,2,FALSE), ""))</f>
        <v/>
      </c>
      <c r="T390" s="61"/>
      <c r="U390" s="61"/>
      <c r="V390" s="105" t="str">
        <f>IF(U390="", "", IFERROR(VLOOKUP(U390,KommunDB!A:B,2,FALSE), ""))</f>
        <v/>
      </c>
      <c r="W390" s="106">
        <f t="shared" si="30"/>
        <v>0</v>
      </c>
      <c r="X390" s="106">
        <f t="shared" si="31"/>
        <v>0</v>
      </c>
      <c r="Y390" s="107" t="str">
        <f t="shared" si="32"/>
        <v/>
      </c>
      <c r="Z390" s="108">
        <f>IF(S390=2,0,IF(ISBLANK(J390),0,VLOOKUP(Y390,DeltagarRapport!A:J,7,FALSE)*100))</f>
        <v>0</v>
      </c>
      <c r="AA390" s="108">
        <f>IF(S390=2,0,IF(ISBLANK(J390),0,VLOOKUP(Y390,DeltagarRapport!A:J,9,FALSE)*100))</f>
        <v>0</v>
      </c>
      <c r="AB390" s="109" t="str" cm="1">
        <f t="array" ref="AB390">IF(S390=1,INDEX(Verksamhetsform!$A$9:$A$10,MIN(ROW(AB390)-ROW($AB$2)+1,2)),"")</f>
        <v/>
      </c>
    </row>
    <row r="391" spans="1:28" x14ac:dyDescent="0.35">
      <c r="A391" s="105">
        <v>390</v>
      </c>
      <c r="B391" s="77"/>
      <c r="C391" s="105" t="str">
        <f>IF(B391&lt;&gt;"", INDEX(DeltagarRapport!$D$2:$D$9, MATCH(B391, DeltagarRapport!$E$2:$E$9, 0)), "")</f>
        <v/>
      </c>
      <c r="D391" s="64"/>
      <c r="E391" s="59"/>
      <c r="F391" s="59"/>
      <c r="G391" s="59"/>
      <c r="H391" s="60"/>
      <c r="I391" s="86"/>
      <c r="J391" s="86"/>
      <c r="K391" s="86"/>
      <c r="L391" s="78"/>
      <c r="M391" s="61"/>
      <c r="N391" s="66"/>
      <c r="O391" s="105" t="str">
        <f t="shared" si="33"/>
        <v/>
      </c>
      <c r="P391" s="105" t="str">
        <f t="shared" si="34"/>
        <v/>
      </c>
      <c r="Q391" s="105" t="str">
        <f>IF(P391="", "", IFERROR(VLOOKUP(P391,Arrtyper!A:B,2,FALSE), ""))</f>
        <v/>
      </c>
      <c r="R391" s="61"/>
      <c r="S391" s="105" t="str">
        <f>IF(R391="", "", IFERROR(VLOOKUP(R391,Verksamhetsform!A:B,2,FALSE), ""))</f>
        <v/>
      </c>
      <c r="T391" s="61"/>
      <c r="U391" s="61"/>
      <c r="V391" s="105" t="str">
        <f>IF(U391="", "", IFERROR(VLOOKUP(U391,KommunDB!A:B,2,FALSE), ""))</f>
        <v/>
      </c>
      <c r="W391" s="106">
        <f t="shared" si="30"/>
        <v>0</v>
      </c>
      <c r="X391" s="106">
        <f t="shared" si="31"/>
        <v>0</v>
      </c>
      <c r="Y391" s="107" t="str">
        <f t="shared" si="32"/>
        <v/>
      </c>
      <c r="Z391" s="108">
        <f>IF(S391=2,0,IF(ISBLANK(J391),0,VLOOKUP(Y391,DeltagarRapport!A:J,7,FALSE)*100))</f>
        <v>0</v>
      </c>
      <c r="AA391" s="108">
        <f>IF(S391=2,0,IF(ISBLANK(J391),0,VLOOKUP(Y391,DeltagarRapport!A:J,9,FALSE)*100))</f>
        <v>0</v>
      </c>
      <c r="AB391" s="109" t="str" cm="1">
        <f t="array" ref="AB391">IF(S391=1,INDEX(Verksamhetsform!$A$9:$A$10,MIN(ROW(AB391)-ROW($AB$2)+1,2)),"")</f>
        <v/>
      </c>
    </row>
    <row r="392" spans="1:28" x14ac:dyDescent="0.35">
      <c r="A392" s="105">
        <v>391</v>
      </c>
      <c r="B392" s="77"/>
      <c r="C392" s="105" t="str">
        <f>IF(B392&lt;&gt;"", INDEX(DeltagarRapport!$D$2:$D$9, MATCH(B392, DeltagarRapport!$E$2:$E$9, 0)), "")</f>
        <v/>
      </c>
      <c r="D392" s="64"/>
      <c r="E392" s="59"/>
      <c r="F392" s="59"/>
      <c r="G392" s="59"/>
      <c r="H392" s="60"/>
      <c r="I392" s="86"/>
      <c r="J392" s="86"/>
      <c r="K392" s="86"/>
      <c r="L392" s="78"/>
      <c r="M392" s="61"/>
      <c r="N392" s="66"/>
      <c r="O392" s="105" t="str">
        <f t="shared" si="33"/>
        <v/>
      </c>
      <c r="P392" s="105" t="str">
        <f t="shared" si="34"/>
        <v/>
      </c>
      <c r="Q392" s="105" t="str">
        <f>IF(P392="", "", IFERROR(VLOOKUP(P392,Arrtyper!A:B,2,FALSE), ""))</f>
        <v/>
      </c>
      <c r="R392" s="61"/>
      <c r="S392" s="105" t="str">
        <f>IF(R392="", "", IFERROR(VLOOKUP(R392,Verksamhetsform!A:B,2,FALSE), ""))</f>
        <v/>
      </c>
      <c r="T392" s="61"/>
      <c r="U392" s="61"/>
      <c r="V392" s="105" t="str">
        <f>IF(U392="", "", IFERROR(VLOOKUP(U392,KommunDB!A:B,2,FALSE), ""))</f>
        <v/>
      </c>
      <c r="W392" s="106">
        <f t="shared" si="30"/>
        <v>0</v>
      </c>
      <c r="X392" s="106">
        <f t="shared" si="31"/>
        <v>0</v>
      </c>
      <c r="Y392" s="107" t="str">
        <f t="shared" si="32"/>
        <v/>
      </c>
      <c r="Z392" s="108">
        <f>IF(S392=2,0,IF(ISBLANK(J392),0,VLOOKUP(Y392,DeltagarRapport!A:J,7,FALSE)*100))</f>
        <v>0</v>
      </c>
      <c r="AA392" s="108">
        <f>IF(S392=2,0,IF(ISBLANK(J392),0,VLOOKUP(Y392,DeltagarRapport!A:J,9,FALSE)*100))</f>
        <v>0</v>
      </c>
      <c r="AB392" s="109" t="str" cm="1">
        <f t="array" ref="AB392">IF(S392=1,INDEX(Verksamhetsform!$A$9:$A$10,MIN(ROW(AB392)-ROW($AB$2)+1,2)),"")</f>
        <v/>
      </c>
    </row>
    <row r="393" spans="1:28" x14ac:dyDescent="0.35">
      <c r="A393" s="105">
        <v>392</v>
      </c>
      <c r="B393" s="77"/>
      <c r="C393" s="105" t="str">
        <f>IF(B393&lt;&gt;"", INDEX(DeltagarRapport!$D$2:$D$9, MATCH(B393, DeltagarRapport!$E$2:$E$9, 0)), "")</f>
        <v/>
      </c>
      <c r="D393" s="64"/>
      <c r="E393" s="59"/>
      <c r="F393" s="59"/>
      <c r="G393" s="59"/>
      <c r="H393" s="60"/>
      <c r="I393" s="86"/>
      <c r="J393" s="86"/>
      <c r="K393" s="86"/>
      <c r="L393" s="78"/>
      <c r="M393" s="61"/>
      <c r="N393" s="66"/>
      <c r="O393" s="105" t="str">
        <f t="shared" si="33"/>
        <v/>
      </c>
      <c r="P393" s="105" t="str">
        <f t="shared" si="34"/>
        <v/>
      </c>
      <c r="Q393" s="105" t="str">
        <f>IF(P393="", "", IFERROR(VLOOKUP(P393,Arrtyper!A:B,2,FALSE), ""))</f>
        <v/>
      </c>
      <c r="R393" s="61"/>
      <c r="S393" s="105" t="str">
        <f>IF(R393="", "", IFERROR(VLOOKUP(R393,Verksamhetsform!A:B,2,FALSE), ""))</f>
        <v/>
      </c>
      <c r="T393" s="61"/>
      <c r="U393" s="61"/>
      <c r="V393" s="105" t="str">
        <f>IF(U393="", "", IFERROR(VLOOKUP(U393,KommunDB!A:B,2,FALSE), ""))</f>
        <v/>
      </c>
      <c r="W393" s="106">
        <f t="shared" si="30"/>
        <v>0</v>
      </c>
      <c r="X393" s="106">
        <f t="shared" si="31"/>
        <v>0</v>
      </c>
      <c r="Y393" s="107" t="str">
        <f t="shared" si="32"/>
        <v/>
      </c>
      <c r="Z393" s="108">
        <f>IF(S393=2,0,IF(ISBLANK(J393),0,VLOOKUP(Y393,DeltagarRapport!A:J,7,FALSE)*100))</f>
        <v>0</v>
      </c>
      <c r="AA393" s="108">
        <f>IF(S393=2,0,IF(ISBLANK(J393),0,VLOOKUP(Y393,DeltagarRapport!A:J,9,FALSE)*100))</f>
        <v>0</v>
      </c>
      <c r="AB393" s="109" t="str" cm="1">
        <f t="array" ref="AB393">IF(S393=1,INDEX(Verksamhetsform!$A$9:$A$10,MIN(ROW(AB393)-ROW($AB$2)+1,2)),"")</f>
        <v/>
      </c>
    </row>
    <row r="394" spans="1:28" x14ac:dyDescent="0.35">
      <c r="A394" s="105">
        <v>393</v>
      </c>
      <c r="B394" s="77"/>
      <c r="C394" s="105" t="str">
        <f>IF(B394&lt;&gt;"", INDEX(DeltagarRapport!$D$2:$D$9, MATCH(B394, DeltagarRapport!$E$2:$E$9, 0)), "")</f>
        <v/>
      </c>
      <c r="D394" s="64"/>
      <c r="E394" s="59"/>
      <c r="F394" s="59"/>
      <c r="G394" s="59"/>
      <c r="H394" s="60"/>
      <c r="I394" s="86"/>
      <c r="J394" s="86"/>
      <c r="K394" s="86"/>
      <c r="L394" s="78"/>
      <c r="M394" s="61"/>
      <c r="N394" s="66"/>
      <c r="O394" s="105" t="str">
        <f t="shared" si="33"/>
        <v/>
      </c>
      <c r="P394" s="105" t="str">
        <f t="shared" si="34"/>
        <v/>
      </c>
      <c r="Q394" s="105" t="str">
        <f>IF(P394="", "", IFERROR(VLOOKUP(P394,Arrtyper!A:B,2,FALSE), ""))</f>
        <v/>
      </c>
      <c r="R394" s="61"/>
      <c r="S394" s="105" t="str">
        <f>IF(R394="", "", IFERROR(VLOOKUP(R394,Verksamhetsform!A:B,2,FALSE), ""))</f>
        <v/>
      </c>
      <c r="T394" s="61"/>
      <c r="U394" s="61"/>
      <c r="V394" s="105" t="str">
        <f>IF(U394="", "", IFERROR(VLOOKUP(U394,KommunDB!A:B,2,FALSE), ""))</f>
        <v/>
      </c>
      <c r="W394" s="106">
        <f t="shared" si="30"/>
        <v>0</v>
      </c>
      <c r="X394" s="106">
        <f t="shared" si="31"/>
        <v>0</v>
      </c>
      <c r="Y394" s="107" t="str">
        <f t="shared" si="32"/>
        <v/>
      </c>
      <c r="Z394" s="108">
        <f>IF(S394=2,0,IF(ISBLANK(J394),0,VLOOKUP(Y394,DeltagarRapport!A:J,7,FALSE)*100))</f>
        <v>0</v>
      </c>
      <c r="AA394" s="108">
        <f>IF(S394=2,0,IF(ISBLANK(J394),0,VLOOKUP(Y394,DeltagarRapport!A:J,9,FALSE)*100))</f>
        <v>0</v>
      </c>
      <c r="AB394" s="109" t="str" cm="1">
        <f t="array" ref="AB394">IF(S394=1,INDEX(Verksamhetsform!$A$9:$A$10,MIN(ROW(AB394)-ROW($AB$2)+1,2)),"")</f>
        <v/>
      </c>
    </row>
    <row r="395" spans="1:28" x14ac:dyDescent="0.35">
      <c r="A395" s="105">
        <v>394</v>
      </c>
      <c r="B395" s="77"/>
      <c r="C395" s="105" t="str">
        <f>IF(B395&lt;&gt;"", INDEX(DeltagarRapport!$D$2:$D$9, MATCH(B395, DeltagarRapport!$E$2:$E$9, 0)), "")</f>
        <v/>
      </c>
      <c r="D395" s="64"/>
      <c r="E395" s="59"/>
      <c r="F395" s="59"/>
      <c r="G395" s="59"/>
      <c r="H395" s="60"/>
      <c r="I395" s="86"/>
      <c r="J395" s="86"/>
      <c r="K395" s="86"/>
      <c r="L395" s="78"/>
      <c r="M395" s="61"/>
      <c r="N395" s="66"/>
      <c r="O395" s="105" t="str">
        <f t="shared" si="33"/>
        <v/>
      </c>
      <c r="P395" s="105" t="str">
        <f t="shared" si="34"/>
        <v/>
      </c>
      <c r="Q395" s="105" t="str">
        <f>IF(P395="", "", IFERROR(VLOOKUP(P395,Arrtyper!A:B,2,FALSE), ""))</f>
        <v/>
      </c>
      <c r="R395" s="61"/>
      <c r="S395" s="105" t="str">
        <f>IF(R395="", "", IFERROR(VLOOKUP(R395,Verksamhetsform!A:B,2,FALSE), ""))</f>
        <v/>
      </c>
      <c r="T395" s="61"/>
      <c r="U395" s="61"/>
      <c r="V395" s="105" t="str">
        <f>IF(U395="", "", IFERROR(VLOOKUP(U395,KommunDB!A:B,2,FALSE), ""))</f>
        <v/>
      </c>
      <c r="W395" s="106">
        <f t="shared" si="30"/>
        <v>0</v>
      </c>
      <c r="X395" s="106">
        <f t="shared" si="31"/>
        <v>0</v>
      </c>
      <c r="Y395" s="107" t="str">
        <f t="shared" si="32"/>
        <v/>
      </c>
      <c r="Z395" s="108">
        <f>IF(S395=2,0,IF(ISBLANK(J395),0,VLOOKUP(Y395,DeltagarRapport!A:J,7,FALSE)*100))</f>
        <v>0</v>
      </c>
      <c r="AA395" s="108">
        <f>IF(S395=2,0,IF(ISBLANK(J395),0,VLOOKUP(Y395,DeltagarRapport!A:J,9,FALSE)*100))</f>
        <v>0</v>
      </c>
      <c r="AB395" s="109" t="str" cm="1">
        <f t="array" ref="AB395">IF(S395=1,INDEX(Verksamhetsform!$A$9:$A$10,MIN(ROW(AB395)-ROW($AB$2)+1,2)),"")</f>
        <v/>
      </c>
    </row>
    <row r="396" spans="1:28" x14ac:dyDescent="0.35">
      <c r="A396" s="105">
        <v>395</v>
      </c>
      <c r="B396" s="77"/>
      <c r="C396" s="105" t="str">
        <f>IF(B396&lt;&gt;"", INDEX(DeltagarRapport!$D$2:$D$9, MATCH(B396, DeltagarRapport!$E$2:$E$9, 0)), "")</f>
        <v/>
      </c>
      <c r="D396" s="64"/>
      <c r="E396" s="59"/>
      <c r="F396" s="59"/>
      <c r="G396" s="59"/>
      <c r="H396" s="60"/>
      <c r="I396" s="86"/>
      <c r="J396" s="86"/>
      <c r="K396" s="86"/>
      <c r="L396" s="78"/>
      <c r="M396" s="61"/>
      <c r="N396" s="66"/>
      <c r="O396" s="105" t="str">
        <f t="shared" si="33"/>
        <v/>
      </c>
      <c r="P396" s="105" t="str">
        <f t="shared" si="34"/>
        <v/>
      </c>
      <c r="Q396" s="105" t="str">
        <f>IF(P396="", "", IFERROR(VLOOKUP(P396,Arrtyper!A:B,2,FALSE), ""))</f>
        <v/>
      </c>
      <c r="R396" s="61"/>
      <c r="S396" s="105" t="str">
        <f>IF(R396="", "", IFERROR(VLOOKUP(R396,Verksamhetsform!A:B,2,FALSE), ""))</f>
        <v/>
      </c>
      <c r="T396" s="61"/>
      <c r="U396" s="61"/>
      <c r="V396" s="105" t="str">
        <f>IF(U396="", "", IFERROR(VLOOKUP(U396,KommunDB!A:B,2,FALSE), ""))</f>
        <v/>
      </c>
      <c r="W396" s="106">
        <f t="shared" si="30"/>
        <v>0</v>
      </c>
      <c r="X396" s="106">
        <f t="shared" si="31"/>
        <v>0</v>
      </c>
      <c r="Y396" s="107" t="str">
        <f t="shared" si="32"/>
        <v/>
      </c>
      <c r="Z396" s="108">
        <f>IF(S396=2,0,IF(ISBLANK(J396),0,VLOOKUP(Y396,DeltagarRapport!A:J,7,FALSE)*100))</f>
        <v>0</v>
      </c>
      <c r="AA396" s="108">
        <f>IF(S396=2,0,IF(ISBLANK(J396),0,VLOOKUP(Y396,DeltagarRapport!A:J,9,FALSE)*100))</f>
        <v>0</v>
      </c>
      <c r="AB396" s="109" t="str" cm="1">
        <f t="array" ref="AB396">IF(S396=1,INDEX(Verksamhetsform!$A$9:$A$10,MIN(ROW(AB396)-ROW($AB$2)+1,2)),"")</f>
        <v/>
      </c>
    </row>
    <row r="397" spans="1:28" x14ac:dyDescent="0.35">
      <c r="A397" s="105">
        <v>396</v>
      </c>
      <c r="B397" s="77"/>
      <c r="C397" s="105" t="str">
        <f>IF(B397&lt;&gt;"", INDEX(DeltagarRapport!$D$2:$D$9, MATCH(B397, DeltagarRapport!$E$2:$E$9, 0)), "")</f>
        <v/>
      </c>
      <c r="D397" s="64"/>
      <c r="E397" s="59"/>
      <c r="F397" s="59"/>
      <c r="G397" s="59"/>
      <c r="H397" s="60"/>
      <c r="I397" s="86"/>
      <c r="J397" s="86"/>
      <c r="K397" s="86"/>
      <c r="L397" s="78"/>
      <c r="M397" s="61"/>
      <c r="N397" s="66"/>
      <c r="O397" s="105" t="str">
        <f t="shared" si="33"/>
        <v/>
      </c>
      <c r="P397" s="105" t="str">
        <f t="shared" si="34"/>
        <v/>
      </c>
      <c r="Q397" s="105" t="str">
        <f>IF(P397="", "", IFERROR(VLOOKUP(P397,Arrtyper!A:B,2,FALSE), ""))</f>
        <v/>
      </c>
      <c r="R397" s="61"/>
      <c r="S397" s="105" t="str">
        <f>IF(R397="", "", IFERROR(VLOOKUP(R397,Verksamhetsform!A:B,2,FALSE), ""))</f>
        <v/>
      </c>
      <c r="T397" s="61"/>
      <c r="U397" s="61"/>
      <c r="V397" s="105" t="str">
        <f>IF(U397="", "", IFERROR(VLOOKUP(U397,KommunDB!A:B,2,FALSE), ""))</f>
        <v/>
      </c>
      <c r="W397" s="106">
        <f t="shared" si="30"/>
        <v>0</v>
      </c>
      <c r="X397" s="106">
        <f t="shared" si="31"/>
        <v>0</v>
      </c>
      <c r="Y397" s="107" t="str">
        <f t="shared" si="32"/>
        <v/>
      </c>
      <c r="Z397" s="108">
        <f>IF(S397=2,0,IF(ISBLANK(J397),0,VLOOKUP(Y397,DeltagarRapport!A:J,7,FALSE)*100))</f>
        <v>0</v>
      </c>
      <c r="AA397" s="108">
        <f>IF(S397=2,0,IF(ISBLANK(J397),0,VLOOKUP(Y397,DeltagarRapport!A:J,9,FALSE)*100))</f>
        <v>0</v>
      </c>
      <c r="AB397" s="109" t="str" cm="1">
        <f t="array" ref="AB397">IF(S397=1,INDEX(Verksamhetsform!$A$9:$A$10,MIN(ROW(AB397)-ROW($AB$2)+1,2)),"")</f>
        <v/>
      </c>
    </row>
    <row r="398" spans="1:28" x14ac:dyDescent="0.35">
      <c r="A398" s="105">
        <v>397</v>
      </c>
      <c r="B398" s="77"/>
      <c r="C398" s="105" t="str">
        <f>IF(B398&lt;&gt;"", INDEX(DeltagarRapport!$D$2:$D$9, MATCH(B398, DeltagarRapport!$E$2:$E$9, 0)), "")</f>
        <v/>
      </c>
      <c r="D398" s="64"/>
      <c r="E398" s="59"/>
      <c r="F398" s="59"/>
      <c r="G398" s="59"/>
      <c r="H398" s="60"/>
      <c r="I398" s="86"/>
      <c r="J398" s="86"/>
      <c r="K398" s="86"/>
      <c r="L398" s="78"/>
      <c r="M398" s="61"/>
      <c r="N398" s="66"/>
      <c r="O398" s="105" t="str">
        <f t="shared" si="33"/>
        <v/>
      </c>
      <c r="P398" s="105" t="str">
        <f t="shared" si="34"/>
        <v/>
      </c>
      <c r="Q398" s="105" t="str">
        <f>IF(P398="", "", IFERROR(VLOOKUP(P398,Arrtyper!A:B,2,FALSE), ""))</f>
        <v/>
      </c>
      <c r="R398" s="61"/>
      <c r="S398" s="105" t="str">
        <f>IF(R398="", "", IFERROR(VLOOKUP(R398,Verksamhetsform!A:B,2,FALSE), ""))</f>
        <v/>
      </c>
      <c r="T398" s="61"/>
      <c r="U398" s="61"/>
      <c r="V398" s="105" t="str">
        <f>IF(U398="", "", IFERROR(VLOOKUP(U398,KommunDB!A:B,2,FALSE), ""))</f>
        <v/>
      </c>
      <c r="W398" s="106">
        <f t="shared" si="30"/>
        <v>0</v>
      </c>
      <c r="X398" s="106">
        <f t="shared" si="31"/>
        <v>0</v>
      </c>
      <c r="Y398" s="107" t="str">
        <f t="shared" si="32"/>
        <v/>
      </c>
      <c r="Z398" s="108">
        <f>IF(S398=2,0,IF(ISBLANK(J398),0,VLOOKUP(Y398,DeltagarRapport!A:J,7,FALSE)*100))</f>
        <v>0</v>
      </c>
      <c r="AA398" s="108">
        <f>IF(S398=2,0,IF(ISBLANK(J398),0,VLOOKUP(Y398,DeltagarRapport!A:J,9,FALSE)*100))</f>
        <v>0</v>
      </c>
      <c r="AB398" s="109" t="str" cm="1">
        <f t="array" ref="AB398">IF(S398=1,INDEX(Verksamhetsform!$A$9:$A$10,MIN(ROW(AB398)-ROW($AB$2)+1,2)),"")</f>
        <v/>
      </c>
    </row>
    <row r="399" spans="1:28" x14ac:dyDescent="0.35">
      <c r="A399" s="105">
        <v>398</v>
      </c>
      <c r="B399" s="77"/>
      <c r="C399" s="105" t="str">
        <f>IF(B399&lt;&gt;"", INDEX(DeltagarRapport!$D$2:$D$9, MATCH(B399, DeltagarRapport!$E$2:$E$9, 0)), "")</f>
        <v/>
      </c>
      <c r="D399" s="64"/>
      <c r="E399" s="59"/>
      <c r="F399" s="59"/>
      <c r="G399" s="59"/>
      <c r="H399" s="60"/>
      <c r="I399" s="86"/>
      <c r="J399" s="86"/>
      <c r="K399" s="86"/>
      <c r="L399" s="78"/>
      <c r="M399" s="61"/>
      <c r="N399" s="66"/>
      <c r="O399" s="105" t="str">
        <f t="shared" si="33"/>
        <v/>
      </c>
      <c r="P399" s="105" t="str">
        <f t="shared" si="34"/>
        <v/>
      </c>
      <c r="Q399" s="105" t="str">
        <f>IF(P399="", "", IFERROR(VLOOKUP(P399,Arrtyper!A:B,2,FALSE), ""))</f>
        <v/>
      </c>
      <c r="R399" s="61"/>
      <c r="S399" s="105" t="str">
        <f>IF(R399="", "", IFERROR(VLOOKUP(R399,Verksamhetsform!A:B,2,FALSE), ""))</f>
        <v/>
      </c>
      <c r="T399" s="61"/>
      <c r="U399" s="61"/>
      <c r="V399" s="105" t="str">
        <f>IF(U399="", "", IFERROR(VLOOKUP(U399,KommunDB!A:B,2,FALSE), ""))</f>
        <v/>
      </c>
      <c r="W399" s="106">
        <f t="shared" si="30"/>
        <v>0</v>
      </c>
      <c r="X399" s="106">
        <f t="shared" si="31"/>
        <v>0</v>
      </c>
      <c r="Y399" s="107" t="str">
        <f t="shared" si="32"/>
        <v/>
      </c>
      <c r="Z399" s="108">
        <f>IF(S399=2,0,IF(ISBLANK(J399),0,VLOOKUP(Y399,DeltagarRapport!A:J,7,FALSE)*100))</f>
        <v>0</v>
      </c>
      <c r="AA399" s="108">
        <f>IF(S399=2,0,IF(ISBLANK(J399),0,VLOOKUP(Y399,DeltagarRapport!A:J,9,FALSE)*100))</f>
        <v>0</v>
      </c>
      <c r="AB399" s="109" t="str" cm="1">
        <f t="array" ref="AB399">IF(S399=1,INDEX(Verksamhetsform!$A$9:$A$10,MIN(ROW(AB399)-ROW($AB$2)+1,2)),"")</f>
        <v/>
      </c>
    </row>
    <row r="400" spans="1:28" x14ac:dyDescent="0.35">
      <c r="A400" s="105">
        <v>399</v>
      </c>
      <c r="B400" s="77"/>
      <c r="C400" s="105" t="str">
        <f>IF(B400&lt;&gt;"", INDEX(DeltagarRapport!$D$2:$D$9, MATCH(B400, DeltagarRapport!$E$2:$E$9, 0)), "")</f>
        <v/>
      </c>
      <c r="D400" s="64"/>
      <c r="E400" s="59"/>
      <c r="F400" s="59"/>
      <c r="G400" s="59"/>
      <c r="H400" s="60"/>
      <c r="I400" s="86"/>
      <c r="J400" s="86"/>
      <c r="K400" s="86"/>
      <c r="L400" s="78"/>
      <c r="M400" s="61"/>
      <c r="N400" s="66"/>
      <c r="O400" s="105" t="str">
        <f t="shared" si="33"/>
        <v/>
      </c>
      <c r="P400" s="105" t="str">
        <f t="shared" si="34"/>
        <v/>
      </c>
      <c r="Q400" s="105" t="str">
        <f>IF(P400="", "", IFERROR(VLOOKUP(P400,Arrtyper!A:B,2,FALSE), ""))</f>
        <v/>
      </c>
      <c r="R400" s="61"/>
      <c r="S400" s="105" t="str">
        <f>IF(R400="", "", IFERROR(VLOOKUP(R400,Verksamhetsform!A:B,2,FALSE), ""))</f>
        <v/>
      </c>
      <c r="T400" s="61"/>
      <c r="U400" s="61"/>
      <c r="V400" s="105" t="str">
        <f>IF(U400="", "", IFERROR(VLOOKUP(U400,KommunDB!A:B,2,FALSE), ""))</f>
        <v/>
      </c>
      <c r="W400" s="106">
        <f t="shared" si="30"/>
        <v>0</v>
      </c>
      <c r="X400" s="106">
        <f t="shared" si="31"/>
        <v>0</v>
      </c>
      <c r="Y400" s="107" t="str">
        <f t="shared" si="32"/>
        <v/>
      </c>
      <c r="Z400" s="108">
        <f>IF(S400=2,0,IF(ISBLANK(J400),0,VLOOKUP(Y400,DeltagarRapport!A:J,7,FALSE)*100))</f>
        <v>0</v>
      </c>
      <c r="AA400" s="108">
        <f>IF(S400=2,0,IF(ISBLANK(J400),0,VLOOKUP(Y400,DeltagarRapport!A:J,9,FALSE)*100))</f>
        <v>0</v>
      </c>
      <c r="AB400" s="109" t="str" cm="1">
        <f t="array" ref="AB400">IF(S400=1,INDEX(Verksamhetsform!$A$9:$A$10,MIN(ROW(AB400)-ROW($AB$2)+1,2)),"")</f>
        <v/>
      </c>
    </row>
    <row r="401" spans="1:28" x14ac:dyDescent="0.35">
      <c r="A401" s="105">
        <v>400</v>
      </c>
      <c r="B401" s="77"/>
      <c r="C401" s="105" t="str">
        <f>IF(B401&lt;&gt;"", INDEX(DeltagarRapport!$D$2:$D$9, MATCH(B401, DeltagarRapport!$E$2:$E$9, 0)), "")</f>
        <v/>
      </c>
      <c r="D401" s="64"/>
      <c r="E401" s="59"/>
      <c r="F401" s="59"/>
      <c r="G401" s="59"/>
      <c r="H401" s="60"/>
      <c r="I401" s="86"/>
      <c r="J401" s="86"/>
      <c r="K401" s="86"/>
      <c r="L401" s="78"/>
      <c r="M401" s="61"/>
      <c r="N401" s="66"/>
      <c r="O401" s="105" t="str">
        <f t="shared" si="33"/>
        <v/>
      </c>
      <c r="P401" s="105" t="str">
        <f t="shared" si="34"/>
        <v/>
      </c>
      <c r="Q401" s="105" t="str">
        <f>IF(P401="", "", IFERROR(VLOOKUP(P401,Arrtyper!A:B,2,FALSE), ""))</f>
        <v/>
      </c>
      <c r="R401" s="61"/>
      <c r="S401" s="105" t="str">
        <f>IF(R401="", "", IFERROR(VLOOKUP(R401,Verksamhetsform!A:B,2,FALSE), ""))</f>
        <v/>
      </c>
      <c r="T401" s="61"/>
      <c r="U401" s="61"/>
      <c r="V401" s="105" t="str">
        <f>IF(U401="", "", IFERROR(VLOOKUP(U401,KommunDB!A:B,2,FALSE), ""))</f>
        <v/>
      </c>
      <c r="W401" s="106">
        <f t="shared" si="30"/>
        <v>0</v>
      </c>
      <c r="X401" s="106">
        <f t="shared" si="31"/>
        <v>0</v>
      </c>
      <c r="Y401" s="107" t="str">
        <f t="shared" si="32"/>
        <v/>
      </c>
      <c r="Z401" s="108">
        <f>IF(S401=2,0,IF(ISBLANK(J401),0,VLOOKUP(Y401,DeltagarRapport!A:J,7,FALSE)*100))</f>
        <v>0</v>
      </c>
      <c r="AA401" s="108">
        <f>IF(S401=2,0,IF(ISBLANK(J401),0,VLOOKUP(Y401,DeltagarRapport!A:J,9,FALSE)*100))</f>
        <v>0</v>
      </c>
      <c r="AB401" s="109" t="str" cm="1">
        <f t="array" ref="AB401">IF(S401=1,INDEX(Verksamhetsform!$A$9:$A$10,MIN(ROW(AB401)-ROW($AB$2)+1,2)),"")</f>
        <v/>
      </c>
    </row>
    <row r="402" spans="1:28" x14ac:dyDescent="0.35">
      <c r="A402" s="105">
        <v>401</v>
      </c>
      <c r="B402" s="77"/>
      <c r="C402" s="105" t="str">
        <f>IF(B402&lt;&gt;"", INDEX(DeltagarRapport!$D$2:$D$9, MATCH(B402, DeltagarRapport!$E$2:$E$9, 0)), "")</f>
        <v/>
      </c>
      <c r="D402" s="64"/>
      <c r="E402" s="59"/>
      <c r="F402" s="59"/>
      <c r="G402" s="59"/>
      <c r="H402" s="60"/>
      <c r="I402" s="86"/>
      <c r="J402" s="86"/>
      <c r="K402" s="86"/>
      <c r="L402" s="78"/>
      <c r="M402" s="61"/>
      <c r="N402" s="66"/>
      <c r="O402" s="105" t="str">
        <f t="shared" si="33"/>
        <v/>
      </c>
      <c r="P402" s="105" t="str">
        <f t="shared" si="34"/>
        <v/>
      </c>
      <c r="Q402" s="105" t="str">
        <f>IF(P402="", "", IFERROR(VLOOKUP(P402,Arrtyper!A:B,2,FALSE), ""))</f>
        <v/>
      </c>
      <c r="R402" s="61"/>
      <c r="S402" s="105" t="str">
        <f>IF(R402="", "", IFERROR(VLOOKUP(R402,Verksamhetsform!A:B,2,FALSE), ""))</f>
        <v/>
      </c>
      <c r="T402" s="61"/>
      <c r="U402" s="61"/>
      <c r="V402" s="105" t="str">
        <f>IF(U402="", "", IFERROR(VLOOKUP(U402,KommunDB!A:B,2,FALSE), ""))</f>
        <v/>
      </c>
      <c r="W402" s="106">
        <f t="shared" si="30"/>
        <v>0</v>
      </c>
      <c r="X402" s="106">
        <f t="shared" si="31"/>
        <v>0</v>
      </c>
      <c r="Y402" s="107" t="str">
        <f t="shared" si="32"/>
        <v/>
      </c>
      <c r="Z402" s="108">
        <f>IF(S402=2,0,IF(ISBLANK(J402),0,VLOOKUP(Y402,DeltagarRapport!A:J,7,FALSE)*100))</f>
        <v>0</v>
      </c>
      <c r="AA402" s="108">
        <f>IF(S402=2,0,IF(ISBLANK(J402),0,VLOOKUP(Y402,DeltagarRapport!A:J,9,FALSE)*100))</f>
        <v>0</v>
      </c>
      <c r="AB402" s="109" t="str" cm="1">
        <f t="array" ref="AB402">IF(S402=1,INDEX(Verksamhetsform!$A$9:$A$10,MIN(ROW(AB402)-ROW($AB$2)+1,2)),"")</f>
        <v/>
      </c>
    </row>
    <row r="403" spans="1:28" x14ac:dyDescent="0.35">
      <c r="A403" s="105">
        <v>402</v>
      </c>
      <c r="B403" s="77"/>
      <c r="C403" s="105" t="str">
        <f>IF(B403&lt;&gt;"", INDEX(DeltagarRapport!$D$2:$D$9, MATCH(B403, DeltagarRapport!$E$2:$E$9, 0)), "")</f>
        <v/>
      </c>
      <c r="D403" s="64"/>
      <c r="E403" s="59"/>
      <c r="F403" s="59"/>
      <c r="G403" s="59"/>
      <c r="H403" s="60"/>
      <c r="I403" s="86"/>
      <c r="J403" s="86"/>
      <c r="K403" s="86"/>
      <c r="L403" s="78"/>
      <c r="M403" s="61"/>
      <c r="N403" s="66"/>
      <c r="O403" s="105" t="str">
        <f t="shared" si="33"/>
        <v/>
      </c>
      <c r="P403" s="105" t="str">
        <f t="shared" si="34"/>
        <v/>
      </c>
      <c r="Q403" s="105" t="str">
        <f>IF(P403="", "", IFERROR(VLOOKUP(P403,Arrtyper!A:B,2,FALSE), ""))</f>
        <v/>
      </c>
      <c r="R403" s="61"/>
      <c r="S403" s="105" t="str">
        <f>IF(R403="", "", IFERROR(VLOOKUP(R403,Verksamhetsform!A:B,2,FALSE), ""))</f>
        <v/>
      </c>
      <c r="T403" s="61"/>
      <c r="U403" s="61"/>
      <c r="V403" s="105" t="str">
        <f>IF(U403="", "", IFERROR(VLOOKUP(U403,KommunDB!A:B,2,FALSE), ""))</f>
        <v/>
      </c>
      <c r="W403" s="106">
        <f t="shared" si="30"/>
        <v>0</v>
      </c>
      <c r="X403" s="106">
        <f t="shared" si="31"/>
        <v>0</v>
      </c>
      <c r="Y403" s="107" t="str">
        <f t="shared" si="32"/>
        <v/>
      </c>
      <c r="Z403" s="108">
        <f>IF(S403=2,0,IF(ISBLANK(J403),0,VLOOKUP(Y403,DeltagarRapport!A:J,7,FALSE)*100))</f>
        <v>0</v>
      </c>
      <c r="AA403" s="108">
        <f>IF(S403=2,0,IF(ISBLANK(J403),0,VLOOKUP(Y403,DeltagarRapport!A:J,9,FALSE)*100))</f>
        <v>0</v>
      </c>
      <c r="AB403" s="109" t="str" cm="1">
        <f t="array" ref="AB403">IF(S403=1,INDEX(Verksamhetsform!$A$9:$A$10,MIN(ROW(AB403)-ROW($AB$2)+1,2)),"")</f>
        <v/>
      </c>
    </row>
    <row r="404" spans="1:28" x14ac:dyDescent="0.35">
      <c r="A404" s="105">
        <v>403</v>
      </c>
      <c r="B404" s="77"/>
      <c r="C404" s="105" t="str">
        <f>IF(B404&lt;&gt;"", INDEX(DeltagarRapport!$D$2:$D$9, MATCH(B404, DeltagarRapport!$E$2:$E$9, 0)), "")</f>
        <v/>
      </c>
      <c r="D404" s="64"/>
      <c r="E404" s="59"/>
      <c r="F404" s="59"/>
      <c r="G404" s="59"/>
      <c r="H404" s="60"/>
      <c r="I404" s="86"/>
      <c r="J404" s="86"/>
      <c r="K404" s="86"/>
      <c r="L404" s="78"/>
      <c r="M404" s="61"/>
      <c r="N404" s="66"/>
      <c r="O404" s="105" t="str">
        <f t="shared" si="33"/>
        <v/>
      </c>
      <c r="P404" s="105" t="str">
        <f t="shared" si="34"/>
        <v/>
      </c>
      <c r="Q404" s="105" t="str">
        <f>IF(P404="", "", IFERROR(VLOOKUP(P404,Arrtyper!A:B,2,FALSE), ""))</f>
        <v/>
      </c>
      <c r="R404" s="61"/>
      <c r="S404" s="105" t="str">
        <f>IF(R404="", "", IFERROR(VLOOKUP(R404,Verksamhetsform!A:B,2,FALSE), ""))</f>
        <v/>
      </c>
      <c r="T404" s="61"/>
      <c r="U404" s="61"/>
      <c r="V404" s="105" t="str">
        <f>IF(U404="", "", IFERROR(VLOOKUP(U404,KommunDB!A:B,2,FALSE), ""))</f>
        <v/>
      </c>
      <c r="W404" s="106">
        <f t="shared" si="30"/>
        <v>0</v>
      </c>
      <c r="X404" s="106">
        <f t="shared" si="31"/>
        <v>0</v>
      </c>
      <c r="Y404" s="107" t="str">
        <f t="shared" si="32"/>
        <v/>
      </c>
      <c r="Z404" s="108">
        <f>IF(S404=2,0,IF(ISBLANK(J404),0,VLOOKUP(Y404,DeltagarRapport!A:J,7,FALSE)*100))</f>
        <v>0</v>
      </c>
      <c r="AA404" s="108">
        <f>IF(S404=2,0,IF(ISBLANK(J404),0,VLOOKUP(Y404,DeltagarRapport!A:J,9,FALSE)*100))</f>
        <v>0</v>
      </c>
      <c r="AB404" s="109" t="str" cm="1">
        <f t="array" ref="AB404">IF(S404=1,INDEX(Verksamhetsform!$A$9:$A$10,MIN(ROW(AB404)-ROW($AB$2)+1,2)),"")</f>
        <v/>
      </c>
    </row>
    <row r="405" spans="1:28" x14ac:dyDescent="0.35">
      <c r="A405" s="105">
        <v>404</v>
      </c>
      <c r="B405" s="77"/>
      <c r="C405" s="105" t="str">
        <f>IF(B405&lt;&gt;"", INDEX(DeltagarRapport!$D$2:$D$9, MATCH(B405, DeltagarRapport!$E$2:$E$9, 0)), "")</f>
        <v/>
      </c>
      <c r="D405" s="64"/>
      <c r="E405" s="59"/>
      <c r="F405" s="59"/>
      <c r="G405" s="59"/>
      <c r="H405" s="60"/>
      <c r="I405" s="86"/>
      <c r="J405" s="86"/>
      <c r="K405" s="86"/>
      <c r="L405" s="78"/>
      <c r="M405" s="61"/>
      <c r="N405" s="66"/>
      <c r="O405" s="105" t="str">
        <f t="shared" si="33"/>
        <v/>
      </c>
      <c r="P405" s="105" t="str">
        <f t="shared" si="34"/>
        <v/>
      </c>
      <c r="Q405" s="105" t="str">
        <f>IF(P405="", "", IFERROR(VLOOKUP(P405,Arrtyper!A:B,2,FALSE), ""))</f>
        <v/>
      </c>
      <c r="R405" s="61"/>
      <c r="S405" s="105" t="str">
        <f>IF(R405="", "", IFERROR(VLOOKUP(R405,Verksamhetsform!A:B,2,FALSE), ""))</f>
        <v/>
      </c>
      <c r="T405" s="61"/>
      <c r="U405" s="61"/>
      <c r="V405" s="105" t="str">
        <f>IF(U405="", "", IFERROR(VLOOKUP(U405,KommunDB!A:B,2,FALSE), ""))</f>
        <v/>
      </c>
      <c r="W405" s="106">
        <f t="shared" si="30"/>
        <v>0</v>
      </c>
      <c r="X405" s="106">
        <f t="shared" si="31"/>
        <v>0</v>
      </c>
      <c r="Y405" s="107" t="str">
        <f t="shared" si="32"/>
        <v/>
      </c>
      <c r="Z405" s="108">
        <f>IF(S405=2,0,IF(ISBLANK(J405),0,VLOOKUP(Y405,DeltagarRapport!A:J,7,FALSE)*100))</f>
        <v>0</v>
      </c>
      <c r="AA405" s="108">
        <f>IF(S405=2,0,IF(ISBLANK(J405),0,VLOOKUP(Y405,DeltagarRapport!A:J,9,FALSE)*100))</f>
        <v>0</v>
      </c>
      <c r="AB405" s="109" t="str" cm="1">
        <f t="array" ref="AB405">IF(S405=1,INDEX(Verksamhetsform!$A$9:$A$10,MIN(ROW(AB405)-ROW($AB$2)+1,2)),"")</f>
        <v/>
      </c>
    </row>
    <row r="406" spans="1:28" x14ac:dyDescent="0.35">
      <c r="A406" s="105">
        <v>405</v>
      </c>
      <c r="B406" s="77"/>
      <c r="C406" s="105" t="str">
        <f>IF(B406&lt;&gt;"", INDEX(DeltagarRapport!$D$2:$D$9, MATCH(B406, DeltagarRapport!$E$2:$E$9, 0)), "")</f>
        <v/>
      </c>
      <c r="D406" s="64"/>
      <c r="E406" s="59"/>
      <c r="F406" s="59"/>
      <c r="G406" s="59"/>
      <c r="H406" s="60"/>
      <c r="I406" s="86"/>
      <c r="J406" s="86"/>
      <c r="K406" s="86"/>
      <c r="L406" s="78"/>
      <c r="M406" s="61"/>
      <c r="N406" s="66"/>
      <c r="O406" s="105" t="str">
        <f t="shared" si="33"/>
        <v/>
      </c>
      <c r="P406" s="105" t="str">
        <f t="shared" si="34"/>
        <v/>
      </c>
      <c r="Q406" s="105" t="str">
        <f>IF(P406="", "", IFERROR(VLOOKUP(P406,Arrtyper!A:B,2,FALSE), ""))</f>
        <v/>
      </c>
      <c r="R406" s="61"/>
      <c r="S406" s="105" t="str">
        <f>IF(R406="", "", IFERROR(VLOOKUP(R406,Verksamhetsform!A:B,2,FALSE), ""))</f>
        <v/>
      </c>
      <c r="T406" s="61"/>
      <c r="U406" s="61"/>
      <c r="V406" s="105" t="str">
        <f>IF(U406="", "", IFERROR(VLOOKUP(U406,KommunDB!A:B,2,FALSE), ""))</f>
        <v/>
      </c>
      <c r="W406" s="106">
        <f t="shared" si="30"/>
        <v>0</v>
      </c>
      <c r="X406" s="106">
        <f t="shared" si="31"/>
        <v>0</v>
      </c>
      <c r="Y406" s="107" t="str">
        <f t="shared" si="32"/>
        <v/>
      </c>
      <c r="Z406" s="108">
        <f>IF(S406=2,0,IF(ISBLANK(J406),0,VLOOKUP(Y406,DeltagarRapport!A:J,7,FALSE)*100))</f>
        <v>0</v>
      </c>
      <c r="AA406" s="108">
        <f>IF(S406=2,0,IF(ISBLANK(J406),0,VLOOKUP(Y406,DeltagarRapport!A:J,9,FALSE)*100))</f>
        <v>0</v>
      </c>
      <c r="AB406" s="109" t="str" cm="1">
        <f t="array" ref="AB406">IF(S406=1,INDEX(Verksamhetsform!$A$9:$A$10,MIN(ROW(AB406)-ROW($AB$2)+1,2)),"")</f>
        <v/>
      </c>
    </row>
    <row r="407" spans="1:28" x14ac:dyDescent="0.35">
      <c r="A407" s="105">
        <v>406</v>
      </c>
      <c r="B407" s="77"/>
      <c r="C407" s="105" t="str">
        <f>IF(B407&lt;&gt;"", INDEX(DeltagarRapport!$D$2:$D$9, MATCH(B407, DeltagarRapport!$E$2:$E$9, 0)), "")</f>
        <v/>
      </c>
      <c r="D407" s="64"/>
      <c r="E407" s="59"/>
      <c r="F407" s="59"/>
      <c r="G407" s="59"/>
      <c r="H407" s="60"/>
      <c r="I407" s="86"/>
      <c r="J407" s="86"/>
      <c r="K407" s="86"/>
      <c r="L407" s="78"/>
      <c r="M407" s="61"/>
      <c r="N407" s="66"/>
      <c r="O407" s="105" t="str">
        <f t="shared" si="33"/>
        <v/>
      </c>
      <c r="P407" s="105" t="str">
        <f t="shared" si="34"/>
        <v/>
      </c>
      <c r="Q407" s="105" t="str">
        <f>IF(P407="", "", IFERROR(VLOOKUP(P407,Arrtyper!A:B,2,FALSE), ""))</f>
        <v/>
      </c>
      <c r="R407" s="61"/>
      <c r="S407" s="105" t="str">
        <f>IF(R407="", "", IFERROR(VLOOKUP(R407,Verksamhetsform!A:B,2,FALSE), ""))</f>
        <v/>
      </c>
      <c r="T407" s="61"/>
      <c r="U407" s="61"/>
      <c r="V407" s="105" t="str">
        <f>IF(U407="", "", IFERROR(VLOOKUP(U407,KommunDB!A:B,2,FALSE), ""))</f>
        <v/>
      </c>
      <c r="W407" s="106">
        <f t="shared" si="30"/>
        <v>0</v>
      </c>
      <c r="X407" s="106">
        <f t="shared" si="31"/>
        <v>0</v>
      </c>
      <c r="Y407" s="107" t="str">
        <f t="shared" si="32"/>
        <v/>
      </c>
      <c r="Z407" s="108">
        <f>IF(S407=2,0,IF(ISBLANK(J407),0,VLOOKUP(Y407,DeltagarRapport!A:J,7,FALSE)*100))</f>
        <v>0</v>
      </c>
      <c r="AA407" s="108">
        <f>IF(S407=2,0,IF(ISBLANK(J407),0,VLOOKUP(Y407,DeltagarRapport!A:J,9,FALSE)*100))</f>
        <v>0</v>
      </c>
      <c r="AB407" s="109" t="str" cm="1">
        <f t="array" ref="AB407">IF(S407=1,INDEX(Verksamhetsform!$A$9:$A$10,MIN(ROW(AB407)-ROW($AB$2)+1,2)),"")</f>
        <v/>
      </c>
    </row>
    <row r="408" spans="1:28" x14ac:dyDescent="0.35">
      <c r="A408" s="105">
        <v>407</v>
      </c>
      <c r="B408" s="77"/>
      <c r="C408" s="105" t="str">
        <f>IF(B408&lt;&gt;"", INDEX(DeltagarRapport!$D$2:$D$9, MATCH(B408, DeltagarRapport!$E$2:$E$9, 0)), "")</f>
        <v/>
      </c>
      <c r="D408" s="64"/>
      <c r="E408" s="59"/>
      <c r="F408" s="59"/>
      <c r="G408" s="59"/>
      <c r="H408" s="60"/>
      <c r="I408" s="86"/>
      <c r="J408" s="86"/>
      <c r="K408" s="86"/>
      <c r="L408" s="78"/>
      <c r="M408" s="61"/>
      <c r="N408" s="66"/>
      <c r="O408" s="105" t="str">
        <f t="shared" si="33"/>
        <v/>
      </c>
      <c r="P408" s="105" t="str">
        <f t="shared" si="34"/>
        <v/>
      </c>
      <c r="Q408" s="105" t="str">
        <f>IF(P408="", "", IFERROR(VLOOKUP(P408,Arrtyper!A:B,2,FALSE), ""))</f>
        <v/>
      </c>
      <c r="R408" s="61"/>
      <c r="S408" s="105" t="str">
        <f>IF(R408="", "", IFERROR(VLOOKUP(R408,Verksamhetsform!A:B,2,FALSE), ""))</f>
        <v/>
      </c>
      <c r="T408" s="61"/>
      <c r="U408" s="61"/>
      <c r="V408" s="105" t="str">
        <f>IF(U408="", "", IFERROR(VLOOKUP(U408,KommunDB!A:B,2,FALSE), ""))</f>
        <v/>
      </c>
      <c r="W408" s="106">
        <f t="shared" si="30"/>
        <v>0</v>
      </c>
      <c r="X408" s="106">
        <f t="shared" si="31"/>
        <v>0</v>
      </c>
      <c r="Y408" s="107" t="str">
        <f t="shared" si="32"/>
        <v/>
      </c>
      <c r="Z408" s="108">
        <f>IF(S408=2,0,IF(ISBLANK(J408),0,VLOOKUP(Y408,DeltagarRapport!A:J,7,FALSE)*100))</f>
        <v>0</v>
      </c>
      <c r="AA408" s="108">
        <f>IF(S408=2,0,IF(ISBLANK(J408),0,VLOOKUP(Y408,DeltagarRapport!A:J,9,FALSE)*100))</f>
        <v>0</v>
      </c>
      <c r="AB408" s="109" t="str" cm="1">
        <f t="array" ref="AB408">IF(S408=1,INDEX(Verksamhetsform!$A$9:$A$10,MIN(ROW(AB408)-ROW($AB$2)+1,2)),"")</f>
        <v/>
      </c>
    </row>
    <row r="409" spans="1:28" x14ac:dyDescent="0.35">
      <c r="A409" s="105">
        <v>408</v>
      </c>
      <c r="B409" s="77"/>
      <c r="C409" s="105" t="str">
        <f>IF(B409&lt;&gt;"", INDEX(DeltagarRapport!$D$2:$D$9, MATCH(B409, DeltagarRapport!$E$2:$E$9, 0)), "")</f>
        <v/>
      </c>
      <c r="D409" s="64"/>
      <c r="E409" s="59"/>
      <c r="F409" s="59"/>
      <c r="G409" s="59"/>
      <c r="H409" s="60"/>
      <c r="I409" s="86"/>
      <c r="J409" s="86"/>
      <c r="K409" s="86"/>
      <c r="L409" s="78"/>
      <c r="M409" s="61"/>
      <c r="N409" s="66"/>
      <c r="O409" s="105" t="str">
        <f t="shared" si="33"/>
        <v/>
      </c>
      <c r="P409" s="105" t="str">
        <f t="shared" si="34"/>
        <v/>
      </c>
      <c r="Q409" s="105" t="str">
        <f>IF(P409="", "", IFERROR(VLOOKUP(P409,Arrtyper!A:B,2,FALSE), ""))</f>
        <v/>
      </c>
      <c r="R409" s="61"/>
      <c r="S409" s="105" t="str">
        <f>IF(R409="", "", IFERROR(VLOOKUP(R409,Verksamhetsform!A:B,2,FALSE), ""))</f>
        <v/>
      </c>
      <c r="T409" s="61"/>
      <c r="U409" s="61"/>
      <c r="V409" s="105" t="str">
        <f>IF(U409="", "", IFERROR(VLOOKUP(U409,KommunDB!A:B,2,FALSE), ""))</f>
        <v/>
      </c>
      <c r="W409" s="106">
        <f t="shared" si="30"/>
        <v>0</v>
      </c>
      <c r="X409" s="106">
        <f t="shared" si="31"/>
        <v>0</v>
      </c>
      <c r="Y409" s="107" t="str">
        <f t="shared" si="32"/>
        <v/>
      </c>
      <c r="Z409" s="108">
        <f>IF(S409=2,0,IF(ISBLANK(J409),0,VLOOKUP(Y409,DeltagarRapport!A:J,7,FALSE)*100))</f>
        <v>0</v>
      </c>
      <c r="AA409" s="108">
        <f>IF(S409=2,0,IF(ISBLANK(J409),0,VLOOKUP(Y409,DeltagarRapport!A:J,9,FALSE)*100))</f>
        <v>0</v>
      </c>
      <c r="AB409" s="109" t="str" cm="1">
        <f t="array" ref="AB409">IF(S409=1,INDEX(Verksamhetsform!$A$9:$A$10,MIN(ROW(AB409)-ROW($AB$2)+1,2)),"")</f>
        <v/>
      </c>
    </row>
    <row r="410" spans="1:28" x14ac:dyDescent="0.35">
      <c r="A410" s="105">
        <v>409</v>
      </c>
      <c r="B410" s="77"/>
      <c r="C410" s="105" t="str">
        <f>IF(B410&lt;&gt;"", INDEX(DeltagarRapport!$D$2:$D$9, MATCH(B410, DeltagarRapport!$E$2:$E$9, 0)), "")</f>
        <v/>
      </c>
      <c r="D410" s="64"/>
      <c r="E410" s="59"/>
      <c r="F410" s="59"/>
      <c r="G410" s="59"/>
      <c r="H410" s="60"/>
      <c r="I410" s="86"/>
      <c r="J410" s="86"/>
      <c r="K410" s="86"/>
      <c r="L410" s="78"/>
      <c r="M410" s="61"/>
      <c r="N410" s="66"/>
      <c r="O410" s="105" t="str">
        <f t="shared" si="33"/>
        <v/>
      </c>
      <c r="P410" s="105" t="str">
        <f t="shared" si="34"/>
        <v/>
      </c>
      <c r="Q410" s="105" t="str">
        <f>IF(P410="", "", IFERROR(VLOOKUP(P410,Arrtyper!A:B,2,FALSE), ""))</f>
        <v/>
      </c>
      <c r="R410" s="61"/>
      <c r="S410" s="105" t="str">
        <f>IF(R410="", "", IFERROR(VLOOKUP(R410,Verksamhetsform!A:B,2,FALSE), ""))</f>
        <v/>
      </c>
      <c r="T410" s="61"/>
      <c r="U410" s="61"/>
      <c r="V410" s="105" t="str">
        <f>IF(U410="", "", IFERROR(VLOOKUP(U410,KommunDB!A:B,2,FALSE), ""))</f>
        <v/>
      </c>
      <c r="W410" s="106">
        <f t="shared" si="30"/>
        <v>0</v>
      </c>
      <c r="X410" s="106">
        <f t="shared" si="31"/>
        <v>0</v>
      </c>
      <c r="Y410" s="107" t="str">
        <f t="shared" si="32"/>
        <v/>
      </c>
      <c r="Z410" s="108">
        <f>IF(S410=2,0,IF(ISBLANK(J410),0,VLOOKUP(Y410,DeltagarRapport!A:J,7,FALSE)*100))</f>
        <v>0</v>
      </c>
      <c r="AA410" s="108">
        <f>IF(S410=2,0,IF(ISBLANK(J410),0,VLOOKUP(Y410,DeltagarRapport!A:J,9,FALSE)*100))</f>
        <v>0</v>
      </c>
      <c r="AB410" s="109" t="str" cm="1">
        <f t="array" ref="AB410">IF(S410=1,INDEX(Verksamhetsform!$A$9:$A$10,MIN(ROW(AB410)-ROW($AB$2)+1,2)),"")</f>
        <v/>
      </c>
    </row>
    <row r="411" spans="1:28" x14ac:dyDescent="0.35">
      <c r="A411" s="105">
        <v>410</v>
      </c>
      <c r="B411" s="77"/>
      <c r="C411" s="105" t="str">
        <f>IF(B411&lt;&gt;"", INDEX(DeltagarRapport!$D$2:$D$9, MATCH(B411, DeltagarRapport!$E$2:$E$9, 0)), "")</f>
        <v/>
      </c>
      <c r="D411" s="64"/>
      <c r="E411" s="59"/>
      <c r="F411" s="59"/>
      <c r="G411" s="59"/>
      <c r="H411" s="60"/>
      <c r="I411" s="86"/>
      <c r="J411" s="86"/>
      <c r="K411" s="86"/>
      <c r="L411" s="78"/>
      <c r="M411" s="61"/>
      <c r="N411" s="66"/>
      <c r="O411" s="105" t="str">
        <f t="shared" si="33"/>
        <v/>
      </c>
      <c r="P411" s="105" t="str">
        <f t="shared" si="34"/>
        <v/>
      </c>
      <c r="Q411" s="105" t="str">
        <f>IF(P411="", "", IFERROR(VLOOKUP(P411,Arrtyper!A:B,2,FALSE), ""))</f>
        <v/>
      </c>
      <c r="R411" s="61"/>
      <c r="S411" s="105" t="str">
        <f>IF(R411="", "", IFERROR(VLOOKUP(R411,Verksamhetsform!A:B,2,FALSE), ""))</f>
        <v/>
      </c>
      <c r="T411" s="61"/>
      <c r="U411" s="61"/>
      <c r="V411" s="105" t="str">
        <f>IF(U411="", "", IFERROR(VLOOKUP(U411,KommunDB!A:B,2,FALSE), ""))</f>
        <v/>
      </c>
      <c r="W411" s="106">
        <f t="shared" si="30"/>
        <v>0</v>
      </c>
      <c r="X411" s="106">
        <f t="shared" si="31"/>
        <v>0</v>
      </c>
      <c r="Y411" s="107" t="str">
        <f t="shared" si="32"/>
        <v/>
      </c>
      <c r="Z411" s="108">
        <f>IF(S411=2,0,IF(ISBLANK(J411),0,VLOOKUP(Y411,DeltagarRapport!A:J,7,FALSE)*100))</f>
        <v>0</v>
      </c>
      <c r="AA411" s="108">
        <f>IF(S411=2,0,IF(ISBLANK(J411),0,VLOOKUP(Y411,DeltagarRapport!A:J,9,FALSE)*100))</f>
        <v>0</v>
      </c>
      <c r="AB411" s="109" t="str" cm="1">
        <f t="array" ref="AB411">IF(S411=1,INDEX(Verksamhetsform!$A$9:$A$10,MIN(ROW(AB411)-ROW($AB$2)+1,2)),"")</f>
        <v/>
      </c>
    </row>
    <row r="412" spans="1:28" x14ac:dyDescent="0.35">
      <c r="A412" s="105">
        <v>411</v>
      </c>
      <c r="B412" s="77"/>
      <c r="C412" s="105" t="str">
        <f>IF(B412&lt;&gt;"", INDEX(DeltagarRapport!$D$2:$D$9, MATCH(B412, DeltagarRapport!$E$2:$E$9, 0)), "")</f>
        <v/>
      </c>
      <c r="D412" s="64"/>
      <c r="E412" s="59"/>
      <c r="F412" s="59"/>
      <c r="G412" s="59"/>
      <c r="H412" s="60"/>
      <c r="I412" s="86"/>
      <c r="J412" s="86"/>
      <c r="K412" s="86"/>
      <c r="L412" s="78"/>
      <c r="M412" s="61"/>
      <c r="N412" s="66"/>
      <c r="O412" s="105" t="str">
        <f t="shared" si="33"/>
        <v/>
      </c>
      <c r="P412" s="105" t="str">
        <f t="shared" si="34"/>
        <v/>
      </c>
      <c r="Q412" s="105" t="str">
        <f>IF(P412="", "", IFERROR(VLOOKUP(P412,Arrtyper!A:B,2,FALSE), ""))</f>
        <v/>
      </c>
      <c r="R412" s="61"/>
      <c r="S412" s="105" t="str">
        <f>IF(R412="", "", IFERROR(VLOOKUP(R412,Verksamhetsform!A:B,2,FALSE), ""))</f>
        <v/>
      </c>
      <c r="T412" s="61"/>
      <c r="U412" s="61"/>
      <c r="V412" s="105" t="str">
        <f>IF(U412="", "", IFERROR(VLOOKUP(U412,KommunDB!A:B,2,FALSE), ""))</f>
        <v/>
      </c>
      <c r="W412" s="106">
        <f t="shared" si="30"/>
        <v>0</v>
      </c>
      <c r="X412" s="106">
        <f t="shared" si="31"/>
        <v>0</v>
      </c>
      <c r="Y412" s="107" t="str">
        <f t="shared" si="32"/>
        <v/>
      </c>
      <c r="Z412" s="108">
        <f>IF(S412=2,0,IF(ISBLANK(J412),0,VLOOKUP(Y412,DeltagarRapport!A:J,7,FALSE)*100))</f>
        <v>0</v>
      </c>
      <c r="AA412" s="108">
        <f>IF(S412=2,0,IF(ISBLANK(J412),0,VLOOKUP(Y412,DeltagarRapport!A:J,9,FALSE)*100))</f>
        <v>0</v>
      </c>
      <c r="AB412" s="109" t="str" cm="1">
        <f t="array" ref="AB412">IF(S412=1,INDEX(Verksamhetsform!$A$9:$A$10,MIN(ROW(AB412)-ROW($AB$2)+1,2)),"")</f>
        <v/>
      </c>
    </row>
    <row r="413" spans="1:28" x14ac:dyDescent="0.35">
      <c r="A413" s="105">
        <v>412</v>
      </c>
      <c r="B413" s="77"/>
      <c r="C413" s="105" t="str">
        <f>IF(B413&lt;&gt;"", INDEX(DeltagarRapport!$D$2:$D$9, MATCH(B413, DeltagarRapport!$E$2:$E$9, 0)), "")</f>
        <v/>
      </c>
      <c r="D413" s="64"/>
      <c r="E413" s="59"/>
      <c r="F413" s="59"/>
      <c r="G413" s="59"/>
      <c r="H413" s="60"/>
      <c r="I413" s="86"/>
      <c r="J413" s="86"/>
      <c r="K413" s="86"/>
      <c r="L413" s="78"/>
      <c r="M413" s="61"/>
      <c r="N413" s="66"/>
      <c r="O413" s="105" t="str">
        <f t="shared" si="33"/>
        <v/>
      </c>
      <c r="P413" s="105" t="str">
        <f t="shared" si="34"/>
        <v/>
      </c>
      <c r="Q413" s="105" t="str">
        <f>IF(P413="", "", IFERROR(VLOOKUP(P413,Arrtyper!A:B,2,FALSE), ""))</f>
        <v/>
      </c>
      <c r="R413" s="61"/>
      <c r="S413" s="105" t="str">
        <f>IF(R413="", "", IFERROR(VLOOKUP(R413,Verksamhetsform!A:B,2,FALSE), ""))</f>
        <v/>
      </c>
      <c r="T413" s="61"/>
      <c r="U413" s="61"/>
      <c r="V413" s="105" t="str">
        <f>IF(U413="", "", IFERROR(VLOOKUP(U413,KommunDB!A:B,2,FALSE), ""))</f>
        <v/>
      </c>
      <c r="W413" s="106">
        <f t="shared" si="30"/>
        <v>0</v>
      </c>
      <c r="X413" s="106">
        <f t="shared" si="31"/>
        <v>0</v>
      </c>
      <c r="Y413" s="107" t="str">
        <f t="shared" si="32"/>
        <v/>
      </c>
      <c r="Z413" s="108">
        <f>IF(S413=2,0,IF(ISBLANK(J413),0,VLOOKUP(Y413,DeltagarRapport!A:J,7,FALSE)*100))</f>
        <v>0</v>
      </c>
      <c r="AA413" s="108">
        <f>IF(S413=2,0,IF(ISBLANK(J413),0,VLOOKUP(Y413,DeltagarRapport!A:J,9,FALSE)*100))</f>
        <v>0</v>
      </c>
      <c r="AB413" s="109" t="str" cm="1">
        <f t="array" ref="AB413">IF(S413=1,INDEX(Verksamhetsform!$A$9:$A$10,MIN(ROW(AB413)-ROW($AB$2)+1,2)),"")</f>
        <v/>
      </c>
    </row>
    <row r="414" spans="1:28" x14ac:dyDescent="0.35">
      <c r="A414" s="105">
        <v>413</v>
      </c>
      <c r="B414" s="77"/>
      <c r="C414" s="105" t="str">
        <f>IF(B414&lt;&gt;"", INDEX(DeltagarRapport!$D$2:$D$9, MATCH(B414, DeltagarRapport!$E$2:$E$9, 0)), "")</f>
        <v/>
      </c>
      <c r="D414" s="64"/>
      <c r="E414" s="59"/>
      <c r="F414" s="59"/>
      <c r="G414" s="59"/>
      <c r="H414" s="60"/>
      <c r="I414" s="86"/>
      <c r="J414" s="86"/>
      <c r="K414" s="86"/>
      <c r="L414" s="78"/>
      <c r="M414" s="61"/>
      <c r="N414" s="66"/>
      <c r="O414" s="105" t="str">
        <f t="shared" si="33"/>
        <v/>
      </c>
      <c r="P414" s="105" t="str">
        <f t="shared" si="34"/>
        <v/>
      </c>
      <c r="Q414" s="105" t="str">
        <f>IF(P414="", "", IFERROR(VLOOKUP(P414,Arrtyper!A:B,2,FALSE), ""))</f>
        <v/>
      </c>
      <c r="R414" s="61"/>
      <c r="S414" s="105" t="str">
        <f>IF(R414="", "", IFERROR(VLOOKUP(R414,Verksamhetsform!A:B,2,FALSE), ""))</f>
        <v/>
      </c>
      <c r="T414" s="61"/>
      <c r="U414" s="61"/>
      <c r="V414" s="105" t="str">
        <f>IF(U414="", "", IFERROR(VLOOKUP(U414,KommunDB!A:B,2,FALSE), ""))</f>
        <v/>
      </c>
      <c r="W414" s="106">
        <f t="shared" si="30"/>
        <v>0</v>
      </c>
      <c r="X414" s="106">
        <f t="shared" si="31"/>
        <v>0</v>
      </c>
      <c r="Y414" s="107" t="str">
        <f t="shared" si="32"/>
        <v/>
      </c>
      <c r="Z414" s="108">
        <f>IF(S414=2,0,IF(ISBLANK(J414),0,VLOOKUP(Y414,DeltagarRapport!A:J,7,FALSE)*100))</f>
        <v>0</v>
      </c>
      <c r="AA414" s="108">
        <f>IF(S414=2,0,IF(ISBLANK(J414),0,VLOOKUP(Y414,DeltagarRapport!A:J,9,FALSE)*100))</f>
        <v>0</v>
      </c>
      <c r="AB414" s="109" t="str" cm="1">
        <f t="array" ref="AB414">IF(S414=1,INDEX(Verksamhetsform!$A$9:$A$10,MIN(ROW(AB414)-ROW($AB$2)+1,2)),"")</f>
        <v/>
      </c>
    </row>
    <row r="415" spans="1:28" x14ac:dyDescent="0.35">
      <c r="A415" s="105">
        <v>414</v>
      </c>
      <c r="B415" s="77"/>
      <c r="C415" s="105" t="str">
        <f>IF(B415&lt;&gt;"", INDEX(DeltagarRapport!$D$2:$D$9, MATCH(B415, DeltagarRapport!$E$2:$E$9, 0)), "")</f>
        <v/>
      </c>
      <c r="D415" s="64"/>
      <c r="E415" s="59"/>
      <c r="F415" s="59"/>
      <c r="G415" s="59"/>
      <c r="H415" s="60"/>
      <c r="I415" s="86"/>
      <c r="J415" s="86"/>
      <c r="K415" s="86"/>
      <c r="L415" s="78"/>
      <c r="M415" s="61"/>
      <c r="N415" s="66"/>
      <c r="O415" s="105" t="str">
        <f t="shared" si="33"/>
        <v/>
      </c>
      <c r="P415" s="105" t="str">
        <f t="shared" si="34"/>
        <v/>
      </c>
      <c r="Q415" s="105" t="str">
        <f>IF(P415="", "", IFERROR(VLOOKUP(P415,Arrtyper!A:B,2,FALSE), ""))</f>
        <v/>
      </c>
      <c r="R415" s="61"/>
      <c r="S415" s="105" t="str">
        <f>IF(R415="", "", IFERROR(VLOOKUP(R415,Verksamhetsform!A:B,2,FALSE), ""))</f>
        <v/>
      </c>
      <c r="T415" s="61"/>
      <c r="U415" s="61"/>
      <c r="V415" s="105" t="str">
        <f>IF(U415="", "", IFERROR(VLOOKUP(U415,KommunDB!A:B,2,FALSE), ""))</f>
        <v/>
      </c>
      <c r="W415" s="106">
        <f t="shared" si="30"/>
        <v>0</v>
      </c>
      <c r="X415" s="106">
        <f t="shared" si="31"/>
        <v>0</v>
      </c>
      <c r="Y415" s="107" t="str">
        <f t="shared" si="32"/>
        <v/>
      </c>
      <c r="Z415" s="108">
        <f>IF(S415=2,0,IF(ISBLANK(J415),0,VLOOKUP(Y415,DeltagarRapport!A:J,7,FALSE)*100))</f>
        <v>0</v>
      </c>
      <c r="AA415" s="108">
        <f>IF(S415=2,0,IF(ISBLANK(J415),0,VLOOKUP(Y415,DeltagarRapport!A:J,9,FALSE)*100))</f>
        <v>0</v>
      </c>
      <c r="AB415" s="109" t="str" cm="1">
        <f t="array" ref="AB415">IF(S415=1,INDEX(Verksamhetsform!$A$9:$A$10,MIN(ROW(AB415)-ROW($AB$2)+1,2)),"")</f>
        <v/>
      </c>
    </row>
    <row r="416" spans="1:28" x14ac:dyDescent="0.35">
      <c r="A416" s="105">
        <v>415</v>
      </c>
      <c r="B416" s="77"/>
      <c r="C416" s="105" t="str">
        <f>IF(B416&lt;&gt;"", INDEX(DeltagarRapport!$D$2:$D$9, MATCH(B416, DeltagarRapport!$E$2:$E$9, 0)), "")</f>
        <v/>
      </c>
      <c r="D416" s="64"/>
      <c r="E416" s="59"/>
      <c r="F416" s="59"/>
      <c r="G416" s="59"/>
      <c r="H416" s="60"/>
      <c r="I416" s="86"/>
      <c r="J416" s="86"/>
      <c r="K416" s="86"/>
      <c r="L416" s="78"/>
      <c r="M416" s="61"/>
      <c r="N416" s="66"/>
      <c r="O416" s="105" t="str">
        <f t="shared" si="33"/>
        <v/>
      </c>
      <c r="P416" s="105" t="str">
        <f t="shared" si="34"/>
        <v/>
      </c>
      <c r="Q416" s="105" t="str">
        <f>IF(P416="", "", IFERROR(VLOOKUP(P416,Arrtyper!A:B,2,FALSE), ""))</f>
        <v/>
      </c>
      <c r="R416" s="61"/>
      <c r="S416" s="105" t="str">
        <f>IF(R416="", "", IFERROR(VLOOKUP(R416,Verksamhetsform!A:B,2,FALSE), ""))</f>
        <v/>
      </c>
      <c r="T416" s="61"/>
      <c r="U416" s="61"/>
      <c r="V416" s="105" t="str">
        <f>IF(U416="", "", IFERROR(VLOOKUP(U416,KommunDB!A:B,2,FALSE), ""))</f>
        <v/>
      </c>
      <c r="W416" s="106">
        <f t="shared" si="30"/>
        <v>0</v>
      </c>
      <c r="X416" s="106">
        <f t="shared" si="31"/>
        <v>0</v>
      </c>
      <c r="Y416" s="107" t="str">
        <f t="shared" si="32"/>
        <v/>
      </c>
      <c r="Z416" s="108">
        <f>IF(S416=2,0,IF(ISBLANK(J416),0,VLOOKUP(Y416,DeltagarRapport!A:J,7,FALSE)*100))</f>
        <v>0</v>
      </c>
      <c r="AA416" s="108">
        <f>IF(S416=2,0,IF(ISBLANK(J416),0,VLOOKUP(Y416,DeltagarRapport!A:J,9,FALSE)*100))</f>
        <v>0</v>
      </c>
      <c r="AB416" s="109" t="str" cm="1">
        <f t="array" ref="AB416">IF(S416=1,INDEX(Verksamhetsform!$A$9:$A$10,MIN(ROW(AB416)-ROW($AB$2)+1,2)),"")</f>
        <v/>
      </c>
    </row>
    <row r="417" spans="1:28" x14ac:dyDescent="0.35">
      <c r="A417" s="105">
        <v>416</v>
      </c>
      <c r="B417" s="77"/>
      <c r="C417" s="105" t="str">
        <f>IF(B417&lt;&gt;"", INDEX(DeltagarRapport!$D$2:$D$9, MATCH(B417, DeltagarRapport!$E$2:$E$9, 0)), "")</f>
        <v/>
      </c>
      <c r="D417" s="64"/>
      <c r="E417" s="59"/>
      <c r="F417" s="59"/>
      <c r="G417" s="59"/>
      <c r="H417" s="60"/>
      <c r="I417" s="86"/>
      <c r="J417" s="86"/>
      <c r="K417" s="86"/>
      <c r="L417" s="78"/>
      <c r="M417" s="61"/>
      <c r="N417" s="66"/>
      <c r="O417" s="105" t="str">
        <f t="shared" si="33"/>
        <v/>
      </c>
      <c r="P417" s="105" t="str">
        <f t="shared" si="34"/>
        <v/>
      </c>
      <c r="Q417" s="105" t="str">
        <f>IF(P417="", "", IFERROR(VLOOKUP(P417,Arrtyper!A:B,2,FALSE), ""))</f>
        <v/>
      </c>
      <c r="R417" s="61"/>
      <c r="S417" s="105" t="str">
        <f>IF(R417="", "", IFERROR(VLOOKUP(R417,Verksamhetsform!A:B,2,FALSE), ""))</f>
        <v/>
      </c>
      <c r="T417" s="61"/>
      <c r="U417" s="61"/>
      <c r="V417" s="105" t="str">
        <f>IF(U417="", "", IFERROR(VLOOKUP(U417,KommunDB!A:B,2,FALSE), ""))</f>
        <v/>
      </c>
      <c r="W417" s="106">
        <f t="shared" si="30"/>
        <v>0</v>
      </c>
      <c r="X417" s="106">
        <f t="shared" si="31"/>
        <v>0</v>
      </c>
      <c r="Y417" s="107" t="str">
        <f t="shared" si="32"/>
        <v/>
      </c>
      <c r="Z417" s="108">
        <f>IF(S417=2,0,IF(ISBLANK(J417),0,VLOOKUP(Y417,DeltagarRapport!A:J,7,FALSE)*100))</f>
        <v>0</v>
      </c>
      <c r="AA417" s="108">
        <f>IF(S417=2,0,IF(ISBLANK(J417),0,VLOOKUP(Y417,DeltagarRapport!A:J,9,FALSE)*100))</f>
        <v>0</v>
      </c>
      <c r="AB417" s="109" t="str" cm="1">
        <f t="array" ref="AB417">IF(S417=1,INDEX(Verksamhetsform!$A$9:$A$10,MIN(ROW(AB417)-ROW($AB$2)+1,2)),"")</f>
        <v/>
      </c>
    </row>
    <row r="418" spans="1:28" x14ac:dyDescent="0.35">
      <c r="A418" s="105">
        <v>417</v>
      </c>
      <c r="B418" s="77"/>
      <c r="C418" s="105" t="str">
        <f>IF(B418&lt;&gt;"", INDEX(DeltagarRapport!$D$2:$D$9, MATCH(B418, DeltagarRapport!$E$2:$E$9, 0)), "")</f>
        <v/>
      </c>
      <c r="D418" s="64"/>
      <c r="E418" s="59"/>
      <c r="F418" s="59"/>
      <c r="G418" s="59"/>
      <c r="H418" s="60"/>
      <c r="I418" s="86"/>
      <c r="J418" s="86"/>
      <c r="K418" s="86"/>
      <c r="L418" s="78"/>
      <c r="M418" s="61"/>
      <c r="N418" s="66"/>
      <c r="O418" s="105" t="str">
        <f t="shared" si="33"/>
        <v/>
      </c>
      <c r="P418" s="105" t="str">
        <f t="shared" si="34"/>
        <v/>
      </c>
      <c r="Q418" s="105" t="str">
        <f>IF(P418="", "", IFERROR(VLOOKUP(P418,Arrtyper!A:B,2,FALSE), ""))</f>
        <v/>
      </c>
      <c r="R418" s="61"/>
      <c r="S418" s="105" t="str">
        <f>IF(R418="", "", IFERROR(VLOOKUP(R418,Verksamhetsform!A:B,2,FALSE), ""))</f>
        <v/>
      </c>
      <c r="T418" s="61"/>
      <c r="U418" s="61"/>
      <c r="V418" s="105" t="str">
        <f>IF(U418="", "", IFERROR(VLOOKUP(U418,KommunDB!A:B,2,FALSE), ""))</f>
        <v/>
      </c>
      <c r="W418" s="106">
        <f t="shared" si="30"/>
        <v>0</v>
      </c>
      <c r="X418" s="106">
        <f t="shared" si="31"/>
        <v>0</v>
      </c>
      <c r="Y418" s="107" t="str">
        <f t="shared" si="32"/>
        <v/>
      </c>
      <c r="Z418" s="108">
        <f>IF(S418=2,0,IF(ISBLANK(J418),0,VLOOKUP(Y418,DeltagarRapport!A:J,7,FALSE)*100))</f>
        <v>0</v>
      </c>
      <c r="AA418" s="108">
        <f>IF(S418=2,0,IF(ISBLANK(J418),0,VLOOKUP(Y418,DeltagarRapport!A:J,9,FALSE)*100))</f>
        <v>0</v>
      </c>
      <c r="AB418" s="109" t="str" cm="1">
        <f t="array" ref="AB418">IF(S418=1,INDEX(Verksamhetsform!$A$9:$A$10,MIN(ROW(AB418)-ROW($AB$2)+1,2)),"")</f>
        <v/>
      </c>
    </row>
    <row r="419" spans="1:28" x14ac:dyDescent="0.35">
      <c r="A419" s="105">
        <v>418</v>
      </c>
      <c r="B419" s="77"/>
      <c r="C419" s="105" t="str">
        <f>IF(B419&lt;&gt;"", INDEX(DeltagarRapport!$D$2:$D$9, MATCH(B419, DeltagarRapport!$E$2:$E$9, 0)), "")</f>
        <v/>
      </c>
      <c r="D419" s="64"/>
      <c r="E419" s="59"/>
      <c r="F419" s="59"/>
      <c r="G419" s="59"/>
      <c r="H419" s="60"/>
      <c r="I419" s="86"/>
      <c r="J419" s="86"/>
      <c r="K419" s="86"/>
      <c r="L419" s="78"/>
      <c r="M419" s="61"/>
      <c r="N419" s="66"/>
      <c r="O419" s="105" t="str">
        <f t="shared" si="33"/>
        <v/>
      </c>
      <c r="P419" s="105" t="str">
        <f t="shared" si="34"/>
        <v/>
      </c>
      <c r="Q419" s="105" t="str">
        <f>IF(P419="", "", IFERROR(VLOOKUP(P419,Arrtyper!A:B,2,FALSE), ""))</f>
        <v/>
      </c>
      <c r="R419" s="61"/>
      <c r="S419" s="105" t="str">
        <f>IF(R419="", "", IFERROR(VLOOKUP(R419,Verksamhetsform!A:B,2,FALSE), ""))</f>
        <v/>
      </c>
      <c r="T419" s="61"/>
      <c r="U419" s="61"/>
      <c r="V419" s="105" t="str">
        <f>IF(U419="", "", IFERROR(VLOOKUP(U419,KommunDB!A:B,2,FALSE), ""))</f>
        <v/>
      </c>
      <c r="W419" s="106">
        <f t="shared" si="30"/>
        <v>0</v>
      </c>
      <c r="X419" s="106">
        <f t="shared" si="31"/>
        <v>0</v>
      </c>
      <c r="Y419" s="107" t="str">
        <f t="shared" si="32"/>
        <v/>
      </c>
      <c r="Z419" s="108">
        <f>IF(S419=2,0,IF(ISBLANK(J419),0,VLOOKUP(Y419,DeltagarRapport!A:J,7,FALSE)*100))</f>
        <v>0</v>
      </c>
      <c r="AA419" s="108">
        <f>IF(S419=2,0,IF(ISBLANK(J419),0,VLOOKUP(Y419,DeltagarRapport!A:J,9,FALSE)*100))</f>
        <v>0</v>
      </c>
      <c r="AB419" s="109" t="str" cm="1">
        <f t="array" ref="AB419">IF(S419=1,INDEX(Verksamhetsform!$A$9:$A$10,MIN(ROW(AB419)-ROW($AB$2)+1,2)),"")</f>
        <v/>
      </c>
    </row>
    <row r="420" spans="1:28" x14ac:dyDescent="0.35">
      <c r="A420" s="105">
        <v>419</v>
      </c>
      <c r="B420" s="77"/>
      <c r="C420" s="105" t="str">
        <f>IF(B420&lt;&gt;"", INDEX(DeltagarRapport!$D$2:$D$9, MATCH(B420, DeltagarRapport!$E$2:$E$9, 0)), "")</f>
        <v/>
      </c>
      <c r="D420" s="64"/>
      <c r="E420" s="59"/>
      <c r="F420" s="59"/>
      <c r="G420" s="59"/>
      <c r="H420" s="60"/>
      <c r="I420" s="86"/>
      <c r="J420" s="86"/>
      <c r="K420" s="86"/>
      <c r="L420" s="78"/>
      <c r="M420" s="61"/>
      <c r="N420" s="66"/>
      <c r="O420" s="105" t="str">
        <f t="shared" si="33"/>
        <v/>
      </c>
      <c r="P420" s="105" t="str">
        <f t="shared" si="34"/>
        <v/>
      </c>
      <c r="Q420" s="105" t="str">
        <f>IF(P420="", "", IFERROR(VLOOKUP(P420,Arrtyper!A:B,2,FALSE), ""))</f>
        <v/>
      </c>
      <c r="R420" s="61"/>
      <c r="S420" s="105" t="str">
        <f>IF(R420="", "", IFERROR(VLOOKUP(R420,Verksamhetsform!A:B,2,FALSE), ""))</f>
        <v/>
      </c>
      <c r="T420" s="61"/>
      <c r="U420" s="61"/>
      <c r="V420" s="105" t="str">
        <f>IF(U420="", "", IFERROR(VLOOKUP(U420,KommunDB!A:B,2,FALSE), ""))</f>
        <v/>
      </c>
      <c r="W420" s="106">
        <f t="shared" si="30"/>
        <v>0</v>
      </c>
      <c r="X420" s="106">
        <f t="shared" si="31"/>
        <v>0</v>
      </c>
      <c r="Y420" s="107" t="str">
        <f t="shared" si="32"/>
        <v/>
      </c>
      <c r="Z420" s="108">
        <f>IF(S420=2,0,IF(ISBLANK(J420),0,VLOOKUP(Y420,DeltagarRapport!A:J,7,FALSE)*100))</f>
        <v>0</v>
      </c>
      <c r="AA420" s="108">
        <f>IF(S420=2,0,IF(ISBLANK(J420),0,VLOOKUP(Y420,DeltagarRapport!A:J,9,FALSE)*100))</f>
        <v>0</v>
      </c>
      <c r="AB420" s="109" t="str" cm="1">
        <f t="array" ref="AB420">IF(S420=1,INDEX(Verksamhetsform!$A$9:$A$10,MIN(ROW(AB420)-ROW($AB$2)+1,2)),"")</f>
        <v/>
      </c>
    </row>
    <row r="421" spans="1:28" x14ac:dyDescent="0.35">
      <c r="A421" s="105">
        <v>420</v>
      </c>
      <c r="B421" s="77"/>
      <c r="C421" s="105" t="str">
        <f>IF(B421&lt;&gt;"", INDEX(DeltagarRapport!$D$2:$D$9, MATCH(B421, DeltagarRapport!$E$2:$E$9, 0)), "")</f>
        <v/>
      </c>
      <c r="D421" s="64"/>
      <c r="E421" s="59"/>
      <c r="F421" s="59"/>
      <c r="G421" s="59"/>
      <c r="H421" s="60"/>
      <c r="I421" s="86"/>
      <c r="J421" s="86"/>
      <c r="K421" s="86"/>
      <c r="L421" s="78"/>
      <c r="M421" s="61"/>
      <c r="N421" s="66"/>
      <c r="O421" s="105" t="str">
        <f t="shared" si="33"/>
        <v/>
      </c>
      <c r="P421" s="105" t="str">
        <f t="shared" si="34"/>
        <v/>
      </c>
      <c r="Q421" s="105" t="str">
        <f>IF(P421="", "", IFERROR(VLOOKUP(P421,Arrtyper!A:B,2,FALSE), ""))</f>
        <v/>
      </c>
      <c r="R421" s="61"/>
      <c r="S421" s="105" t="str">
        <f>IF(R421="", "", IFERROR(VLOOKUP(R421,Verksamhetsform!A:B,2,FALSE), ""))</f>
        <v/>
      </c>
      <c r="T421" s="61"/>
      <c r="U421" s="61"/>
      <c r="V421" s="105" t="str">
        <f>IF(U421="", "", IFERROR(VLOOKUP(U421,KommunDB!A:B,2,FALSE), ""))</f>
        <v/>
      </c>
      <c r="W421" s="106">
        <f t="shared" si="30"/>
        <v>0</v>
      </c>
      <c r="X421" s="106">
        <f t="shared" si="31"/>
        <v>0</v>
      </c>
      <c r="Y421" s="107" t="str">
        <f t="shared" si="32"/>
        <v/>
      </c>
      <c r="Z421" s="108">
        <f>IF(S421=2,0,IF(ISBLANK(J421),0,VLOOKUP(Y421,DeltagarRapport!A:J,7,FALSE)*100))</f>
        <v>0</v>
      </c>
      <c r="AA421" s="108">
        <f>IF(S421=2,0,IF(ISBLANK(J421),0,VLOOKUP(Y421,DeltagarRapport!A:J,9,FALSE)*100))</f>
        <v>0</v>
      </c>
      <c r="AB421" s="109" t="str" cm="1">
        <f t="array" ref="AB421">IF(S421=1,INDEX(Verksamhetsform!$A$9:$A$10,MIN(ROW(AB421)-ROW($AB$2)+1,2)),"")</f>
        <v/>
      </c>
    </row>
    <row r="422" spans="1:28" x14ac:dyDescent="0.35">
      <c r="A422" s="105">
        <v>421</v>
      </c>
      <c r="B422" s="77"/>
      <c r="C422" s="105" t="str">
        <f>IF(B422&lt;&gt;"", INDEX(DeltagarRapport!$D$2:$D$9, MATCH(B422, DeltagarRapport!$E$2:$E$9, 0)), "")</f>
        <v/>
      </c>
      <c r="D422" s="64"/>
      <c r="E422" s="59"/>
      <c r="F422" s="59"/>
      <c r="G422" s="59"/>
      <c r="H422" s="60"/>
      <c r="I422" s="86"/>
      <c r="J422" s="86"/>
      <c r="K422" s="86"/>
      <c r="L422" s="78"/>
      <c r="M422" s="61"/>
      <c r="N422" s="66"/>
      <c r="O422" s="105" t="str">
        <f t="shared" si="33"/>
        <v/>
      </c>
      <c r="P422" s="105" t="str">
        <f t="shared" si="34"/>
        <v/>
      </c>
      <c r="Q422" s="105" t="str">
        <f>IF(P422="", "", IFERROR(VLOOKUP(P422,Arrtyper!A:B,2,FALSE), ""))</f>
        <v/>
      </c>
      <c r="R422" s="61"/>
      <c r="S422" s="105" t="str">
        <f>IF(R422="", "", IFERROR(VLOOKUP(R422,Verksamhetsform!A:B,2,FALSE), ""))</f>
        <v/>
      </c>
      <c r="T422" s="61"/>
      <c r="U422" s="61"/>
      <c r="V422" s="105" t="str">
        <f>IF(U422="", "", IFERROR(VLOOKUP(U422,KommunDB!A:B,2,FALSE), ""))</f>
        <v/>
      </c>
      <c r="W422" s="106">
        <f t="shared" si="30"/>
        <v>0</v>
      </c>
      <c r="X422" s="106">
        <f t="shared" si="31"/>
        <v>0</v>
      </c>
      <c r="Y422" s="107" t="str">
        <f t="shared" si="32"/>
        <v/>
      </c>
      <c r="Z422" s="108">
        <f>IF(S422=2,0,IF(ISBLANK(J422),0,VLOOKUP(Y422,DeltagarRapport!A:J,7,FALSE)*100))</f>
        <v>0</v>
      </c>
      <c r="AA422" s="108">
        <f>IF(S422=2,0,IF(ISBLANK(J422),0,VLOOKUP(Y422,DeltagarRapport!A:J,9,FALSE)*100))</f>
        <v>0</v>
      </c>
      <c r="AB422" s="109" t="str" cm="1">
        <f t="array" ref="AB422">IF(S422=1,INDEX(Verksamhetsform!$A$9:$A$10,MIN(ROW(AB422)-ROW($AB$2)+1,2)),"")</f>
        <v/>
      </c>
    </row>
    <row r="423" spans="1:28" x14ac:dyDescent="0.35">
      <c r="A423" s="105">
        <v>422</v>
      </c>
      <c r="B423" s="77"/>
      <c r="C423" s="105" t="str">
        <f>IF(B423&lt;&gt;"", INDEX(DeltagarRapport!$D$2:$D$9, MATCH(B423, DeltagarRapport!$E$2:$E$9, 0)), "")</f>
        <v/>
      </c>
      <c r="D423" s="64"/>
      <c r="E423" s="59"/>
      <c r="F423" s="59"/>
      <c r="G423" s="59"/>
      <c r="H423" s="60"/>
      <c r="I423" s="86"/>
      <c r="J423" s="86"/>
      <c r="K423" s="86"/>
      <c r="L423" s="78"/>
      <c r="M423" s="61"/>
      <c r="N423" s="66"/>
      <c r="O423" s="105" t="str">
        <f t="shared" si="33"/>
        <v/>
      </c>
      <c r="P423" s="105" t="str">
        <f t="shared" si="34"/>
        <v/>
      </c>
      <c r="Q423" s="105" t="str">
        <f>IF(P423="", "", IFERROR(VLOOKUP(P423,Arrtyper!A:B,2,FALSE), ""))</f>
        <v/>
      </c>
      <c r="R423" s="61"/>
      <c r="S423" s="105" t="str">
        <f>IF(R423="", "", IFERROR(VLOOKUP(R423,Verksamhetsform!A:B,2,FALSE), ""))</f>
        <v/>
      </c>
      <c r="T423" s="61"/>
      <c r="U423" s="61"/>
      <c r="V423" s="105" t="str">
        <f>IF(U423="", "", IFERROR(VLOOKUP(U423,KommunDB!A:B,2,FALSE), ""))</f>
        <v/>
      </c>
      <c r="W423" s="106">
        <f t="shared" si="30"/>
        <v>0</v>
      </c>
      <c r="X423" s="106">
        <f t="shared" si="31"/>
        <v>0</v>
      </c>
      <c r="Y423" s="107" t="str">
        <f t="shared" si="32"/>
        <v/>
      </c>
      <c r="Z423" s="108">
        <f>IF(S423=2,0,IF(ISBLANK(J423),0,VLOOKUP(Y423,DeltagarRapport!A:J,7,FALSE)*100))</f>
        <v>0</v>
      </c>
      <c r="AA423" s="108">
        <f>IF(S423=2,0,IF(ISBLANK(J423),0,VLOOKUP(Y423,DeltagarRapport!A:J,9,FALSE)*100))</f>
        <v>0</v>
      </c>
      <c r="AB423" s="109" t="str" cm="1">
        <f t="array" ref="AB423">IF(S423=1,INDEX(Verksamhetsform!$A$9:$A$10,MIN(ROW(AB423)-ROW($AB$2)+1,2)),"")</f>
        <v/>
      </c>
    </row>
    <row r="424" spans="1:28" x14ac:dyDescent="0.35">
      <c r="A424" s="105">
        <v>423</v>
      </c>
      <c r="B424" s="77"/>
      <c r="C424" s="105" t="str">
        <f>IF(B424&lt;&gt;"", INDEX(DeltagarRapport!$D$2:$D$9, MATCH(B424, DeltagarRapport!$E$2:$E$9, 0)), "")</f>
        <v/>
      </c>
      <c r="D424" s="64"/>
      <c r="E424" s="59"/>
      <c r="F424" s="59"/>
      <c r="G424" s="59"/>
      <c r="H424" s="60"/>
      <c r="I424" s="86"/>
      <c r="J424" s="86"/>
      <c r="K424" s="86"/>
      <c r="L424" s="78"/>
      <c r="M424" s="61"/>
      <c r="N424" s="66"/>
      <c r="O424" s="105" t="str">
        <f t="shared" si="33"/>
        <v/>
      </c>
      <c r="P424" s="105" t="str">
        <f t="shared" si="34"/>
        <v/>
      </c>
      <c r="Q424" s="105" t="str">
        <f>IF(P424="", "", IFERROR(VLOOKUP(P424,Arrtyper!A:B,2,FALSE), ""))</f>
        <v/>
      </c>
      <c r="R424" s="61"/>
      <c r="S424" s="105" t="str">
        <f>IF(R424="", "", IFERROR(VLOOKUP(R424,Verksamhetsform!A:B,2,FALSE), ""))</f>
        <v/>
      </c>
      <c r="T424" s="61"/>
      <c r="U424" s="61"/>
      <c r="V424" s="105" t="str">
        <f>IF(U424="", "", IFERROR(VLOOKUP(U424,KommunDB!A:B,2,FALSE), ""))</f>
        <v/>
      </c>
      <c r="W424" s="106">
        <f t="shared" si="30"/>
        <v>0</v>
      </c>
      <c r="X424" s="106">
        <f t="shared" si="31"/>
        <v>0</v>
      </c>
      <c r="Y424" s="107" t="str">
        <f t="shared" si="32"/>
        <v/>
      </c>
      <c r="Z424" s="108">
        <f>IF(S424=2,0,IF(ISBLANK(J424),0,VLOOKUP(Y424,DeltagarRapport!A:J,7,FALSE)*100))</f>
        <v>0</v>
      </c>
      <c r="AA424" s="108">
        <f>IF(S424=2,0,IF(ISBLANK(J424),0,VLOOKUP(Y424,DeltagarRapport!A:J,9,FALSE)*100))</f>
        <v>0</v>
      </c>
      <c r="AB424" s="109" t="str" cm="1">
        <f t="array" ref="AB424">IF(S424=1,INDEX(Verksamhetsform!$A$9:$A$10,MIN(ROW(AB424)-ROW($AB$2)+1,2)),"")</f>
        <v/>
      </c>
    </row>
    <row r="425" spans="1:28" x14ac:dyDescent="0.35">
      <c r="A425" s="105">
        <v>424</v>
      </c>
      <c r="B425" s="77"/>
      <c r="C425" s="105" t="str">
        <f>IF(B425&lt;&gt;"", INDEX(DeltagarRapport!$D$2:$D$9, MATCH(B425, DeltagarRapport!$E$2:$E$9, 0)), "")</f>
        <v/>
      </c>
      <c r="D425" s="64"/>
      <c r="E425" s="59"/>
      <c r="F425" s="59"/>
      <c r="G425" s="59"/>
      <c r="H425" s="60"/>
      <c r="I425" s="86"/>
      <c r="J425" s="86"/>
      <c r="K425" s="86"/>
      <c r="L425" s="78"/>
      <c r="M425" s="61"/>
      <c r="N425" s="66"/>
      <c r="O425" s="105" t="str">
        <f t="shared" si="33"/>
        <v/>
      </c>
      <c r="P425" s="105" t="str">
        <f t="shared" si="34"/>
        <v/>
      </c>
      <c r="Q425" s="105" t="str">
        <f>IF(P425="", "", IFERROR(VLOOKUP(P425,Arrtyper!A:B,2,FALSE), ""))</f>
        <v/>
      </c>
      <c r="R425" s="61"/>
      <c r="S425" s="105" t="str">
        <f>IF(R425="", "", IFERROR(VLOOKUP(R425,Verksamhetsform!A:B,2,FALSE), ""))</f>
        <v/>
      </c>
      <c r="T425" s="61"/>
      <c r="U425" s="61"/>
      <c r="V425" s="105" t="str">
        <f>IF(U425="", "", IFERROR(VLOOKUP(U425,KommunDB!A:B,2,FALSE), ""))</f>
        <v/>
      </c>
      <c r="W425" s="106">
        <f t="shared" si="30"/>
        <v>0</v>
      </c>
      <c r="X425" s="106">
        <f t="shared" si="31"/>
        <v>0</v>
      </c>
      <c r="Y425" s="107" t="str">
        <f t="shared" si="32"/>
        <v/>
      </c>
      <c r="Z425" s="108">
        <f>IF(S425=2,0,IF(ISBLANK(J425),0,VLOOKUP(Y425,DeltagarRapport!A:J,7,FALSE)*100))</f>
        <v>0</v>
      </c>
      <c r="AA425" s="108">
        <f>IF(S425=2,0,IF(ISBLANK(J425),0,VLOOKUP(Y425,DeltagarRapport!A:J,9,FALSE)*100))</f>
        <v>0</v>
      </c>
      <c r="AB425" s="109" t="str" cm="1">
        <f t="array" ref="AB425">IF(S425=1,INDEX(Verksamhetsform!$A$9:$A$10,MIN(ROW(AB425)-ROW($AB$2)+1,2)),"")</f>
        <v/>
      </c>
    </row>
    <row r="426" spans="1:28" x14ac:dyDescent="0.35">
      <c r="A426" s="105">
        <v>425</v>
      </c>
      <c r="B426" s="77"/>
      <c r="C426" s="105" t="str">
        <f>IF(B426&lt;&gt;"", INDEX(DeltagarRapport!$D$2:$D$9, MATCH(B426, DeltagarRapport!$E$2:$E$9, 0)), "")</f>
        <v/>
      </c>
      <c r="D426" s="64"/>
      <c r="E426" s="59"/>
      <c r="F426" s="59"/>
      <c r="G426" s="59"/>
      <c r="H426" s="60"/>
      <c r="I426" s="86"/>
      <c r="J426" s="86"/>
      <c r="K426" s="86"/>
      <c r="L426" s="78"/>
      <c r="M426" s="61"/>
      <c r="N426" s="66"/>
      <c r="O426" s="105" t="str">
        <f t="shared" si="33"/>
        <v/>
      </c>
      <c r="P426" s="105" t="str">
        <f t="shared" si="34"/>
        <v/>
      </c>
      <c r="Q426" s="105" t="str">
        <f>IF(P426="", "", IFERROR(VLOOKUP(P426,Arrtyper!A:B,2,FALSE), ""))</f>
        <v/>
      </c>
      <c r="R426" s="61"/>
      <c r="S426" s="105" t="str">
        <f>IF(R426="", "", IFERROR(VLOOKUP(R426,Verksamhetsform!A:B,2,FALSE), ""))</f>
        <v/>
      </c>
      <c r="T426" s="61"/>
      <c r="U426" s="61"/>
      <c r="V426" s="105" t="str">
        <f>IF(U426="", "", IFERROR(VLOOKUP(U426,KommunDB!A:B,2,FALSE), ""))</f>
        <v/>
      </c>
      <c r="W426" s="106">
        <f t="shared" si="30"/>
        <v>0</v>
      </c>
      <c r="X426" s="106">
        <f t="shared" si="31"/>
        <v>0</v>
      </c>
      <c r="Y426" s="107" t="str">
        <f t="shared" si="32"/>
        <v/>
      </c>
      <c r="Z426" s="108">
        <f>IF(S426=2,0,IF(ISBLANK(J426),0,VLOOKUP(Y426,DeltagarRapport!A:J,7,FALSE)*100))</f>
        <v>0</v>
      </c>
      <c r="AA426" s="108">
        <f>IF(S426=2,0,IF(ISBLANK(J426),0,VLOOKUP(Y426,DeltagarRapport!A:J,9,FALSE)*100))</f>
        <v>0</v>
      </c>
      <c r="AB426" s="109" t="str" cm="1">
        <f t="array" ref="AB426">IF(S426=1,INDEX(Verksamhetsform!$A$9:$A$10,MIN(ROW(AB426)-ROW($AB$2)+1,2)),"")</f>
        <v/>
      </c>
    </row>
    <row r="427" spans="1:28" x14ac:dyDescent="0.35">
      <c r="A427" s="105">
        <v>426</v>
      </c>
      <c r="B427" s="77"/>
      <c r="C427" s="105" t="str">
        <f>IF(B427&lt;&gt;"", INDEX(DeltagarRapport!$D$2:$D$9, MATCH(B427, DeltagarRapport!$E$2:$E$9, 0)), "")</f>
        <v/>
      </c>
      <c r="D427" s="64"/>
      <c r="E427" s="59"/>
      <c r="F427" s="59"/>
      <c r="G427" s="59"/>
      <c r="H427" s="60"/>
      <c r="I427" s="86"/>
      <c r="J427" s="86"/>
      <c r="K427" s="86"/>
      <c r="L427" s="78"/>
      <c r="M427" s="61"/>
      <c r="N427" s="66"/>
      <c r="O427" s="105" t="str">
        <f t="shared" si="33"/>
        <v/>
      </c>
      <c r="P427" s="105" t="str">
        <f t="shared" si="34"/>
        <v/>
      </c>
      <c r="Q427" s="105" t="str">
        <f>IF(P427="", "", IFERROR(VLOOKUP(P427,Arrtyper!A:B,2,FALSE), ""))</f>
        <v/>
      </c>
      <c r="R427" s="61"/>
      <c r="S427" s="105" t="str">
        <f>IF(R427="", "", IFERROR(VLOOKUP(R427,Verksamhetsform!A:B,2,FALSE), ""))</f>
        <v/>
      </c>
      <c r="T427" s="61"/>
      <c r="U427" s="61"/>
      <c r="V427" s="105" t="str">
        <f>IF(U427="", "", IFERROR(VLOOKUP(U427,KommunDB!A:B,2,FALSE), ""))</f>
        <v/>
      </c>
      <c r="W427" s="106">
        <f t="shared" si="30"/>
        <v>0</v>
      </c>
      <c r="X427" s="106">
        <f t="shared" si="31"/>
        <v>0</v>
      </c>
      <c r="Y427" s="107" t="str">
        <f t="shared" si="32"/>
        <v/>
      </c>
      <c r="Z427" s="108">
        <f>IF(S427=2,0,IF(ISBLANK(J427),0,VLOOKUP(Y427,DeltagarRapport!A:J,7,FALSE)*100))</f>
        <v>0</v>
      </c>
      <c r="AA427" s="108">
        <f>IF(S427=2,0,IF(ISBLANK(J427),0,VLOOKUP(Y427,DeltagarRapport!A:J,9,FALSE)*100))</f>
        <v>0</v>
      </c>
      <c r="AB427" s="109" t="str" cm="1">
        <f t="array" ref="AB427">IF(S427=1,INDEX(Verksamhetsform!$A$9:$A$10,MIN(ROW(AB427)-ROW($AB$2)+1,2)),"")</f>
        <v/>
      </c>
    </row>
    <row r="428" spans="1:28" x14ac:dyDescent="0.35">
      <c r="A428" s="105">
        <v>427</v>
      </c>
      <c r="B428" s="77"/>
      <c r="C428" s="105" t="str">
        <f>IF(B428&lt;&gt;"", INDEX(DeltagarRapport!$D$2:$D$9, MATCH(B428, DeltagarRapport!$E$2:$E$9, 0)), "")</f>
        <v/>
      </c>
      <c r="D428" s="64"/>
      <c r="E428" s="59"/>
      <c r="F428" s="59"/>
      <c r="G428" s="59"/>
      <c r="H428" s="60"/>
      <c r="I428" s="86"/>
      <c r="J428" s="86"/>
      <c r="K428" s="86"/>
      <c r="L428" s="78"/>
      <c r="M428" s="61"/>
      <c r="N428" s="66"/>
      <c r="O428" s="105" t="str">
        <f t="shared" si="33"/>
        <v/>
      </c>
      <c r="P428" s="105" t="str">
        <f t="shared" si="34"/>
        <v/>
      </c>
      <c r="Q428" s="105" t="str">
        <f>IF(P428="", "", IFERROR(VLOOKUP(P428,Arrtyper!A:B,2,FALSE), ""))</f>
        <v/>
      </c>
      <c r="R428" s="61"/>
      <c r="S428" s="105" t="str">
        <f>IF(R428="", "", IFERROR(VLOOKUP(R428,Verksamhetsform!A:B,2,FALSE), ""))</f>
        <v/>
      </c>
      <c r="T428" s="61"/>
      <c r="U428" s="61"/>
      <c r="V428" s="105" t="str">
        <f>IF(U428="", "", IFERROR(VLOOKUP(U428,KommunDB!A:B,2,FALSE), ""))</f>
        <v/>
      </c>
      <c r="W428" s="106">
        <f t="shared" si="30"/>
        <v>0</v>
      </c>
      <c r="X428" s="106">
        <f t="shared" si="31"/>
        <v>0</v>
      </c>
      <c r="Y428" s="107" t="str">
        <f t="shared" si="32"/>
        <v/>
      </c>
      <c r="Z428" s="108">
        <f>IF(S428=2,0,IF(ISBLANK(J428),0,VLOOKUP(Y428,DeltagarRapport!A:J,7,FALSE)*100))</f>
        <v>0</v>
      </c>
      <c r="AA428" s="108">
        <f>IF(S428=2,0,IF(ISBLANK(J428),0,VLOOKUP(Y428,DeltagarRapport!A:J,9,FALSE)*100))</f>
        <v>0</v>
      </c>
      <c r="AB428" s="109" t="str" cm="1">
        <f t="array" ref="AB428">IF(S428=1,INDEX(Verksamhetsform!$A$9:$A$10,MIN(ROW(AB428)-ROW($AB$2)+1,2)),"")</f>
        <v/>
      </c>
    </row>
    <row r="429" spans="1:28" x14ac:dyDescent="0.35">
      <c r="A429" s="105">
        <v>428</v>
      </c>
      <c r="B429" s="77"/>
      <c r="C429" s="105" t="str">
        <f>IF(B429&lt;&gt;"", INDEX(DeltagarRapport!$D$2:$D$9, MATCH(B429, DeltagarRapport!$E$2:$E$9, 0)), "")</f>
        <v/>
      </c>
      <c r="D429" s="64"/>
      <c r="E429" s="59"/>
      <c r="F429" s="59"/>
      <c r="G429" s="59"/>
      <c r="H429" s="60"/>
      <c r="I429" s="86"/>
      <c r="J429" s="86"/>
      <c r="K429" s="86"/>
      <c r="L429" s="78"/>
      <c r="M429" s="61"/>
      <c r="N429" s="66"/>
      <c r="O429" s="105" t="str">
        <f t="shared" si="33"/>
        <v/>
      </c>
      <c r="P429" s="105" t="str">
        <f t="shared" si="34"/>
        <v/>
      </c>
      <c r="Q429" s="105" t="str">
        <f>IF(P429="", "", IFERROR(VLOOKUP(P429,Arrtyper!A:B,2,FALSE), ""))</f>
        <v/>
      </c>
      <c r="R429" s="61"/>
      <c r="S429" s="105" t="str">
        <f>IF(R429="", "", IFERROR(VLOOKUP(R429,Verksamhetsform!A:B,2,FALSE), ""))</f>
        <v/>
      </c>
      <c r="T429" s="61"/>
      <c r="U429" s="61"/>
      <c r="V429" s="105" t="str">
        <f>IF(U429="", "", IFERROR(VLOOKUP(U429,KommunDB!A:B,2,FALSE), ""))</f>
        <v/>
      </c>
      <c r="W429" s="106">
        <f t="shared" si="30"/>
        <v>0</v>
      </c>
      <c r="X429" s="106">
        <f t="shared" si="31"/>
        <v>0</v>
      </c>
      <c r="Y429" s="107" t="str">
        <f t="shared" si="32"/>
        <v/>
      </c>
      <c r="Z429" s="108">
        <f>IF(S429=2,0,IF(ISBLANK(J429),0,VLOOKUP(Y429,DeltagarRapport!A:J,7,FALSE)*100))</f>
        <v>0</v>
      </c>
      <c r="AA429" s="108">
        <f>IF(S429=2,0,IF(ISBLANK(J429),0,VLOOKUP(Y429,DeltagarRapport!A:J,9,FALSE)*100))</f>
        <v>0</v>
      </c>
      <c r="AB429" s="109" t="str" cm="1">
        <f t="array" ref="AB429">IF(S429=1,INDEX(Verksamhetsform!$A$9:$A$10,MIN(ROW(AB429)-ROW($AB$2)+1,2)),"")</f>
        <v/>
      </c>
    </row>
    <row r="430" spans="1:28" x14ac:dyDescent="0.35">
      <c r="A430" s="105">
        <v>429</v>
      </c>
      <c r="B430" s="77"/>
      <c r="C430" s="105" t="str">
        <f>IF(B430&lt;&gt;"", INDEX(DeltagarRapport!$D$2:$D$9, MATCH(B430, DeltagarRapport!$E$2:$E$9, 0)), "")</f>
        <v/>
      </c>
      <c r="D430" s="64"/>
      <c r="E430" s="59"/>
      <c r="F430" s="59"/>
      <c r="G430" s="59"/>
      <c r="H430" s="60"/>
      <c r="I430" s="86"/>
      <c r="J430" s="86"/>
      <c r="K430" s="86"/>
      <c r="L430" s="78"/>
      <c r="M430" s="61"/>
      <c r="N430" s="66"/>
      <c r="O430" s="105" t="str">
        <f t="shared" si="33"/>
        <v/>
      </c>
      <c r="P430" s="105" t="str">
        <f t="shared" si="34"/>
        <v/>
      </c>
      <c r="Q430" s="105" t="str">
        <f>IF(P430="", "", IFERROR(VLOOKUP(P430,Arrtyper!A:B,2,FALSE), ""))</f>
        <v/>
      </c>
      <c r="R430" s="61"/>
      <c r="S430" s="105" t="str">
        <f>IF(R430="", "", IFERROR(VLOOKUP(R430,Verksamhetsform!A:B,2,FALSE), ""))</f>
        <v/>
      </c>
      <c r="T430" s="61"/>
      <c r="U430" s="61"/>
      <c r="V430" s="105" t="str">
        <f>IF(U430="", "", IFERROR(VLOOKUP(U430,KommunDB!A:B,2,FALSE), ""))</f>
        <v/>
      </c>
      <c r="W430" s="106">
        <f t="shared" si="30"/>
        <v>0</v>
      </c>
      <c r="X430" s="106">
        <f t="shared" si="31"/>
        <v>0</v>
      </c>
      <c r="Y430" s="107" t="str">
        <f t="shared" si="32"/>
        <v/>
      </c>
      <c r="Z430" s="108">
        <f>IF(S430=2,0,IF(ISBLANK(J430),0,VLOOKUP(Y430,DeltagarRapport!A:J,7,FALSE)*100))</f>
        <v>0</v>
      </c>
      <c r="AA430" s="108">
        <f>IF(S430=2,0,IF(ISBLANK(J430),0,VLOOKUP(Y430,DeltagarRapport!A:J,9,FALSE)*100))</f>
        <v>0</v>
      </c>
      <c r="AB430" s="109" t="str" cm="1">
        <f t="array" ref="AB430">IF(S430=1,INDEX(Verksamhetsform!$A$9:$A$10,MIN(ROW(AB430)-ROW($AB$2)+1,2)),"")</f>
        <v/>
      </c>
    </row>
    <row r="431" spans="1:28" x14ac:dyDescent="0.35">
      <c r="A431" s="105">
        <v>430</v>
      </c>
      <c r="B431" s="77"/>
      <c r="C431" s="105" t="str">
        <f>IF(B431&lt;&gt;"", INDEX(DeltagarRapport!$D$2:$D$9, MATCH(B431, DeltagarRapport!$E$2:$E$9, 0)), "")</f>
        <v/>
      </c>
      <c r="D431" s="64"/>
      <c r="E431" s="59"/>
      <c r="F431" s="59"/>
      <c r="G431" s="59"/>
      <c r="H431" s="60"/>
      <c r="I431" s="86"/>
      <c r="J431" s="86"/>
      <c r="K431" s="86"/>
      <c r="L431" s="78"/>
      <c r="M431" s="61"/>
      <c r="N431" s="66"/>
      <c r="O431" s="105" t="str">
        <f t="shared" si="33"/>
        <v/>
      </c>
      <c r="P431" s="105" t="str">
        <f t="shared" si="34"/>
        <v/>
      </c>
      <c r="Q431" s="105" t="str">
        <f>IF(P431="", "", IFERROR(VLOOKUP(P431,Arrtyper!A:B,2,FALSE), ""))</f>
        <v/>
      </c>
      <c r="R431" s="61"/>
      <c r="S431" s="105" t="str">
        <f>IF(R431="", "", IFERROR(VLOOKUP(R431,Verksamhetsform!A:B,2,FALSE), ""))</f>
        <v/>
      </c>
      <c r="T431" s="61"/>
      <c r="U431" s="61"/>
      <c r="V431" s="105" t="str">
        <f>IF(U431="", "", IFERROR(VLOOKUP(U431,KommunDB!A:B,2,FALSE), ""))</f>
        <v/>
      </c>
      <c r="W431" s="106">
        <f t="shared" si="30"/>
        <v>0</v>
      </c>
      <c r="X431" s="106">
        <f t="shared" si="31"/>
        <v>0</v>
      </c>
      <c r="Y431" s="107" t="str">
        <f t="shared" si="32"/>
        <v/>
      </c>
      <c r="Z431" s="108">
        <f>IF(S431=2,0,IF(ISBLANK(J431),0,VLOOKUP(Y431,DeltagarRapport!A:J,7,FALSE)*100))</f>
        <v>0</v>
      </c>
      <c r="AA431" s="108">
        <f>IF(S431=2,0,IF(ISBLANK(J431),0,VLOOKUP(Y431,DeltagarRapport!A:J,9,FALSE)*100))</f>
        <v>0</v>
      </c>
      <c r="AB431" s="109" t="str" cm="1">
        <f t="array" ref="AB431">IF(S431=1,INDEX(Verksamhetsform!$A$9:$A$10,MIN(ROW(AB431)-ROW($AB$2)+1,2)),"")</f>
        <v/>
      </c>
    </row>
    <row r="432" spans="1:28" x14ac:dyDescent="0.35">
      <c r="A432" s="105">
        <v>431</v>
      </c>
      <c r="B432" s="77"/>
      <c r="C432" s="105" t="str">
        <f>IF(B432&lt;&gt;"", INDEX(DeltagarRapport!$D$2:$D$9, MATCH(B432, DeltagarRapport!$E$2:$E$9, 0)), "")</f>
        <v/>
      </c>
      <c r="D432" s="64"/>
      <c r="E432" s="59"/>
      <c r="F432" s="59"/>
      <c r="G432" s="59"/>
      <c r="H432" s="60"/>
      <c r="I432" s="86"/>
      <c r="J432" s="86"/>
      <c r="K432" s="86"/>
      <c r="L432" s="78"/>
      <c r="M432" s="61"/>
      <c r="N432" s="66"/>
      <c r="O432" s="105" t="str">
        <f t="shared" si="33"/>
        <v/>
      </c>
      <c r="P432" s="105" t="str">
        <f t="shared" si="34"/>
        <v/>
      </c>
      <c r="Q432" s="105" t="str">
        <f>IF(P432="", "", IFERROR(VLOOKUP(P432,Arrtyper!A:B,2,FALSE), ""))</f>
        <v/>
      </c>
      <c r="R432" s="61"/>
      <c r="S432" s="105" t="str">
        <f>IF(R432="", "", IFERROR(VLOOKUP(R432,Verksamhetsform!A:B,2,FALSE), ""))</f>
        <v/>
      </c>
      <c r="T432" s="61"/>
      <c r="U432" s="61"/>
      <c r="V432" s="105" t="str">
        <f>IF(U432="", "", IFERROR(VLOOKUP(U432,KommunDB!A:B,2,FALSE), ""))</f>
        <v/>
      </c>
      <c r="W432" s="106">
        <f t="shared" si="30"/>
        <v>0</v>
      </c>
      <c r="X432" s="106">
        <f t="shared" si="31"/>
        <v>0</v>
      </c>
      <c r="Y432" s="107" t="str">
        <f t="shared" si="32"/>
        <v/>
      </c>
      <c r="Z432" s="108">
        <f>IF(S432=2,0,IF(ISBLANK(J432),0,VLOOKUP(Y432,DeltagarRapport!A:J,7,FALSE)*100))</f>
        <v>0</v>
      </c>
      <c r="AA432" s="108">
        <f>IF(S432=2,0,IF(ISBLANK(J432),0,VLOOKUP(Y432,DeltagarRapport!A:J,9,FALSE)*100))</f>
        <v>0</v>
      </c>
      <c r="AB432" s="109" t="str" cm="1">
        <f t="array" ref="AB432">IF(S432=1,INDEX(Verksamhetsform!$A$9:$A$10,MIN(ROW(AB432)-ROW($AB$2)+1,2)),"")</f>
        <v/>
      </c>
    </row>
    <row r="433" spans="1:28" x14ac:dyDescent="0.35">
      <c r="A433" s="105">
        <v>432</v>
      </c>
      <c r="B433" s="77"/>
      <c r="C433" s="105" t="str">
        <f>IF(B433&lt;&gt;"", INDEX(DeltagarRapport!$D$2:$D$9, MATCH(B433, DeltagarRapport!$E$2:$E$9, 0)), "")</f>
        <v/>
      </c>
      <c r="D433" s="64"/>
      <c r="E433" s="59"/>
      <c r="F433" s="59"/>
      <c r="G433" s="59"/>
      <c r="H433" s="60"/>
      <c r="I433" s="86"/>
      <c r="J433" s="86"/>
      <c r="K433" s="86"/>
      <c r="L433" s="78"/>
      <c r="M433" s="61"/>
      <c r="N433" s="66"/>
      <c r="O433" s="105" t="str">
        <f t="shared" si="33"/>
        <v/>
      </c>
      <c r="P433" s="105" t="str">
        <f t="shared" si="34"/>
        <v/>
      </c>
      <c r="Q433" s="105" t="str">
        <f>IF(P433="", "", IFERROR(VLOOKUP(P433,Arrtyper!A:B,2,FALSE), ""))</f>
        <v/>
      </c>
      <c r="R433" s="61"/>
      <c r="S433" s="105" t="str">
        <f>IF(R433="", "", IFERROR(VLOOKUP(R433,Verksamhetsform!A:B,2,FALSE), ""))</f>
        <v/>
      </c>
      <c r="T433" s="61"/>
      <c r="U433" s="61"/>
      <c r="V433" s="105" t="str">
        <f>IF(U433="", "", IFERROR(VLOOKUP(U433,KommunDB!A:B,2,FALSE), ""))</f>
        <v/>
      </c>
      <c r="W433" s="106">
        <f t="shared" si="30"/>
        <v>0</v>
      </c>
      <c r="X433" s="106">
        <f t="shared" si="31"/>
        <v>0</v>
      </c>
      <c r="Y433" s="107" t="str">
        <f t="shared" si="32"/>
        <v/>
      </c>
      <c r="Z433" s="108">
        <f>IF(S433=2,0,IF(ISBLANK(J433),0,VLOOKUP(Y433,DeltagarRapport!A:J,7,FALSE)*100))</f>
        <v>0</v>
      </c>
      <c r="AA433" s="108">
        <f>IF(S433=2,0,IF(ISBLANK(J433),0,VLOOKUP(Y433,DeltagarRapport!A:J,9,FALSE)*100))</f>
        <v>0</v>
      </c>
      <c r="AB433" s="109" t="str" cm="1">
        <f t="array" ref="AB433">IF(S433=1,INDEX(Verksamhetsform!$A$9:$A$10,MIN(ROW(AB433)-ROW($AB$2)+1,2)),"")</f>
        <v/>
      </c>
    </row>
    <row r="434" spans="1:28" x14ac:dyDescent="0.35">
      <c r="A434" s="105">
        <v>433</v>
      </c>
      <c r="B434" s="77"/>
      <c r="C434" s="105" t="str">
        <f>IF(B434&lt;&gt;"", INDEX(DeltagarRapport!$D$2:$D$9, MATCH(B434, DeltagarRapport!$E$2:$E$9, 0)), "")</f>
        <v/>
      </c>
      <c r="D434" s="64"/>
      <c r="E434" s="59"/>
      <c r="F434" s="59"/>
      <c r="G434" s="59"/>
      <c r="H434" s="60"/>
      <c r="I434" s="86"/>
      <c r="J434" s="86"/>
      <c r="K434" s="86"/>
      <c r="L434" s="78"/>
      <c r="M434" s="61"/>
      <c r="N434" s="66"/>
      <c r="O434" s="105" t="str">
        <f t="shared" si="33"/>
        <v/>
      </c>
      <c r="P434" s="105" t="str">
        <f t="shared" si="34"/>
        <v/>
      </c>
      <c r="Q434" s="105" t="str">
        <f>IF(P434="", "", IFERROR(VLOOKUP(P434,Arrtyper!A:B,2,FALSE), ""))</f>
        <v/>
      </c>
      <c r="R434" s="61"/>
      <c r="S434" s="105" t="str">
        <f>IF(R434="", "", IFERROR(VLOOKUP(R434,Verksamhetsform!A:B,2,FALSE), ""))</f>
        <v/>
      </c>
      <c r="T434" s="61"/>
      <c r="U434" s="61"/>
      <c r="V434" s="105" t="str">
        <f>IF(U434="", "", IFERROR(VLOOKUP(U434,KommunDB!A:B,2,FALSE), ""))</f>
        <v/>
      </c>
      <c r="W434" s="106">
        <f t="shared" si="30"/>
        <v>0</v>
      </c>
      <c r="X434" s="106">
        <f t="shared" si="31"/>
        <v>0</v>
      </c>
      <c r="Y434" s="107" t="str">
        <f t="shared" si="32"/>
        <v/>
      </c>
      <c r="Z434" s="108">
        <f>IF(S434=2,0,IF(ISBLANK(J434),0,VLOOKUP(Y434,DeltagarRapport!A:J,7,FALSE)*100))</f>
        <v>0</v>
      </c>
      <c r="AA434" s="108">
        <f>IF(S434=2,0,IF(ISBLANK(J434),0,VLOOKUP(Y434,DeltagarRapport!A:J,9,FALSE)*100))</f>
        <v>0</v>
      </c>
      <c r="AB434" s="109" t="str" cm="1">
        <f t="array" ref="AB434">IF(S434=1,INDEX(Verksamhetsform!$A$9:$A$10,MIN(ROW(AB434)-ROW($AB$2)+1,2)),"")</f>
        <v/>
      </c>
    </row>
    <row r="435" spans="1:28" x14ac:dyDescent="0.35">
      <c r="A435" s="105">
        <v>434</v>
      </c>
      <c r="B435" s="77"/>
      <c r="C435" s="105" t="str">
        <f>IF(B435&lt;&gt;"", INDEX(DeltagarRapport!$D$2:$D$9, MATCH(B435, DeltagarRapport!$E$2:$E$9, 0)), "")</f>
        <v/>
      </c>
      <c r="D435" s="64"/>
      <c r="E435" s="59"/>
      <c r="F435" s="59"/>
      <c r="G435" s="59"/>
      <c r="H435" s="60"/>
      <c r="I435" s="86"/>
      <c r="J435" s="86"/>
      <c r="K435" s="86"/>
      <c r="L435" s="78"/>
      <c r="M435" s="61"/>
      <c r="N435" s="66"/>
      <c r="O435" s="105" t="str">
        <f t="shared" si="33"/>
        <v/>
      </c>
      <c r="P435" s="105" t="str">
        <f t="shared" si="34"/>
        <v/>
      </c>
      <c r="Q435" s="105" t="str">
        <f>IF(P435="", "", IFERROR(VLOOKUP(P435,Arrtyper!A:B,2,FALSE), ""))</f>
        <v/>
      </c>
      <c r="R435" s="61"/>
      <c r="S435" s="105" t="str">
        <f>IF(R435="", "", IFERROR(VLOOKUP(R435,Verksamhetsform!A:B,2,FALSE), ""))</f>
        <v/>
      </c>
      <c r="T435" s="61"/>
      <c r="U435" s="61"/>
      <c r="V435" s="105" t="str">
        <f>IF(U435="", "", IFERROR(VLOOKUP(U435,KommunDB!A:B,2,FALSE), ""))</f>
        <v/>
      </c>
      <c r="W435" s="106">
        <f t="shared" si="30"/>
        <v>0</v>
      </c>
      <c r="X435" s="106">
        <f t="shared" si="31"/>
        <v>0</v>
      </c>
      <c r="Y435" s="107" t="str">
        <f t="shared" si="32"/>
        <v/>
      </c>
      <c r="Z435" s="108">
        <f>IF(S435=2,0,IF(ISBLANK(J435),0,VLOOKUP(Y435,DeltagarRapport!A:J,7,FALSE)*100))</f>
        <v>0</v>
      </c>
      <c r="AA435" s="108">
        <f>IF(S435=2,0,IF(ISBLANK(J435),0,VLOOKUP(Y435,DeltagarRapport!A:J,9,FALSE)*100))</f>
        <v>0</v>
      </c>
      <c r="AB435" s="109" t="str" cm="1">
        <f t="array" ref="AB435">IF(S435=1,INDEX(Verksamhetsform!$A$9:$A$10,MIN(ROW(AB435)-ROW($AB$2)+1,2)),"")</f>
        <v/>
      </c>
    </row>
    <row r="436" spans="1:28" x14ac:dyDescent="0.35">
      <c r="A436" s="105">
        <v>435</v>
      </c>
      <c r="B436" s="77"/>
      <c r="C436" s="105" t="str">
        <f>IF(B436&lt;&gt;"", INDEX(DeltagarRapport!$D$2:$D$9, MATCH(B436, DeltagarRapport!$E$2:$E$9, 0)), "")</f>
        <v/>
      </c>
      <c r="D436" s="64"/>
      <c r="E436" s="59"/>
      <c r="F436" s="59"/>
      <c r="G436" s="59"/>
      <c r="H436" s="60"/>
      <c r="I436" s="86"/>
      <c r="J436" s="86"/>
      <c r="K436" s="86"/>
      <c r="L436" s="78"/>
      <c r="M436" s="61"/>
      <c r="N436" s="66"/>
      <c r="O436" s="105" t="str">
        <f t="shared" si="33"/>
        <v/>
      </c>
      <c r="P436" s="105" t="str">
        <f t="shared" si="34"/>
        <v/>
      </c>
      <c r="Q436" s="105" t="str">
        <f>IF(P436="", "", IFERROR(VLOOKUP(P436,Arrtyper!A:B,2,FALSE), ""))</f>
        <v/>
      </c>
      <c r="R436" s="61"/>
      <c r="S436" s="105" t="str">
        <f>IF(R436="", "", IFERROR(VLOOKUP(R436,Verksamhetsform!A:B,2,FALSE), ""))</f>
        <v/>
      </c>
      <c r="T436" s="61"/>
      <c r="U436" s="61"/>
      <c r="V436" s="105" t="str">
        <f>IF(U436="", "", IFERROR(VLOOKUP(U436,KommunDB!A:B,2,FALSE), ""))</f>
        <v/>
      </c>
      <c r="W436" s="106">
        <f t="shared" si="30"/>
        <v>0</v>
      </c>
      <c r="X436" s="106">
        <f t="shared" si="31"/>
        <v>0</v>
      </c>
      <c r="Y436" s="107" t="str">
        <f t="shared" si="32"/>
        <v/>
      </c>
      <c r="Z436" s="108">
        <f>IF(S436=2,0,IF(ISBLANK(J436),0,VLOOKUP(Y436,DeltagarRapport!A:J,7,FALSE)*100))</f>
        <v>0</v>
      </c>
      <c r="AA436" s="108">
        <f>IF(S436=2,0,IF(ISBLANK(J436),0,VLOOKUP(Y436,DeltagarRapport!A:J,9,FALSE)*100))</f>
        <v>0</v>
      </c>
      <c r="AB436" s="109" t="str" cm="1">
        <f t="array" ref="AB436">IF(S436=1,INDEX(Verksamhetsform!$A$9:$A$10,MIN(ROW(AB436)-ROW($AB$2)+1,2)),"")</f>
        <v/>
      </c>
    </row>
    <row r="437" spans="1:28" x14ac:dyDescent="0.35">
      <c r="A437" s="105">
        <v>436</v>
      </c>
      <c r="B437" s="77"/>
      <c r="C437" s="105" t="str">
        <f>IF(B437&lt;&gt;"", INDEX(DeltagarRapport!$D$2:$D$9, MATCH(B437, DeltagarRapport!$E$2:$E$9, 0)), "")</f>
        <v/>
      </c>
      <c r="D437" s="64"/>
      <c r="E437" s="59"/>
      <c r="F437" s="59"/>
      <c r="G437" s="59"/>
      <c r="H437" s="60"/>
      <c r="I437" s="86"/>
      <c r="J437" s="86"/>
      <c r="K437" s="86"/>
      <c r="L437" s="78"/>
      <c r="M437" s="61"/>
      <c r="N437" s="66"/>
      <c r="O437" s="105" t="str">
        <f t="shared" si="33"/>
        <v/>
      </c>
      <c r="P437" s="105" t="str">
        <f t="shared" si="34"/>
        <v/>
      </c>
      <c r="Q437" s="105" t="str">
        <f>IF(P437="", "", IFERROR(VLOOKUP(P437,Arrtyper!A:B,2,FALSE), ""))</f>
        <v/>
      </c>
      <c r="R437" s="61"/>
      <c r="S437" s="105" t="str">
        <f>IF(R437="", "", IFERROR(VLOOKUP(R437,Verksamhetsform!A:B,2,FALSE), ""))</f>
        <v/>
      </c>
      <c r="T437" s="61"/>
      <c r="U437" s="61"/>
      <c r="V437" s="105" t="str">
        <f>IF(U437="", "", IFERROR(VLOOKUP(U437,KommunDB!A:B,2,FALSE), ""))</f>
        <v/>
      </c>
      <c r="W437" s="106">
        <f t="shared" si="30"/>
        <v>0</v>
      </c>
      <c r="X437" s="106">
        <f t="shared" si="31"/>
        <v>0</v>
      </c>
      <c r="Y437" s="107" t="str">
        <f t="shared" si="32"/>
        <v/>
      </c>
      <c r="Z437" s="108">
        <f>IF(S437=2,0,IF(ISBLANK(J437),0,VLOOKUP(Y437,DeltagarRapport!A:J,7,FALSE)*100))</f>
        <v>0</v>
      </c>
      <c r="AA437" s="108">
        <f>IF(S437=2,0,IF(ISBLANK(J437),0,VLOOKUP(Y437,DeltagarRapport!A:J,9,FALSE)*100))</f>
        <v>0</v>
      </c>
      <c r="AB437" s="109" t="str" cm="1">
        <f t="array" ref="AB437">IF(S437=1,INDEX(Verksamhetsform!$A$9:$A$10,MIN(ROW(AB437)-ROW($AB$2)+1,2)),"")</f>
        <v/>
      </c>
    </row>
    <row r="438" spans="1:28" x14ac:dyDescent="0.35">
      <c r="A438" s="105">
        <v>437</v>
      </c>
      <c r="B438" s="77"/>
      <c r="C438" s="105" t="str">
        <f>IF(B438&lt;&gt;"", INDEX(DeltagarRapport!$D$2:$D$9, MATCH(B438, DeltagarRapport!$E$2:$E$9, 0)), "")</f>
        <v/>
      </c>
      <c r="D438" s="64"/>
      <c r="E438" s="59"/>
      <c r="F438" s="59"/>
      <c r="G438" s="59"/>
      <c r="H438" s="60"/>
      <c r="I438" s="86"/>
      <c r="J438" s="86"/>
      <c r="K438" s="86"/>
      <c r="L438" s="78"/>
      <c r="M438" s="61"/>
      <c r="N438" s="66"/>
      <c r="O438" s="105" t="str">
        <f t="shared" si="33"/>
        <v/>
      </c>
      <c r="P438" s="105" t="str">
        <f t="shared" si="34"/>
        <v/>
      </c>
      <c r="Q438" s="105" t="str">
        <f>IF(P438="", "", IFERROR(VLOOKUP(P438,Arrtyper!A:B,2,FALSE), ""))</f>
        <v/>
      </c>
      <c r="R438" s="61"/>
      <c r="S438" s="105" t="str">
        <f>IF(R438="", "", IFERROR(VLOOKUP(R438,Verksamhetsform!A:B,2,FALSE), ""))</f>
        <v/>
      </c>
      <c r="T438" s="61"/>
      <c r="U438" s="61"/>
      <c r="V438" s="105" t="str">
        <f>IF(U438="", "", IFERROR(VLOOKUP(U438,KommunDB!A:B,2,FALSE), ""))</f>
        <v/>
      </c>
      <c r="W438" s="106">
        <f t="shared" si="30"/>
        <v>0</v>
      </c>
      <c r="X438" s="106">
        <f t="shared" si="31"/>
        <v>0</v>
      </c>
      <c r="Y438" s="107" t="str">
        <f t="shared" si="32"/>
        <v/>
      </c>
      <c r="Z438" s="108">
        <f>IF(S438=2,0,IF(ISBLANK(J438),0,VLOOKUP(Y438,DeltagarRapport!A:J,7,FALSE)*100))</f>
        <v>0</v>
      </c>
      <c r="AA438" s="108">
        <f>IF(S438=2,0,IF(ISBLANK(J438),0,VLOOKUP(Y438,DeltagarRapport!A:J,9,FALSE)*100))</f>
        <v>0</v>
      </c>
      <c r="AB438" s="109" t="str" cm="1">
        <f t="array" ref="AB438">IF(S438=1,INDEX(Verksamhetsform!$A$9:$A$10,MIN(ROW(AB438)-ROW($AB$2)+1,2)),"")</f>
        <v/>
      </c>
    </row>
    <row r="439" spans="1:28" x14ac:dyDescent="0.35">
      <c r="A439" s="105">
        <v>438</v>
      </c>
      <c r="B439" s="77"/>
      <c r="C439" s="105" t="str">
        <f>IF(B439&lt;&gt;"", INDEX(DeltagarRapport!$D$2:$D$9, MATCH(B439, DeltagarRapport!$E$2:$E$9, 0)), "")</f>
        <v/>
      </c>
      <c r="D439" s="64"/>
      <c r="E439" s="59"/>
      <c r="F439" s="59"/>
      <c r="G439" s="59"/>
      <c r="H439" s="60"/>
      <c r="I439" s="86"/>
      <c r="J439" s="86"/>
      <c r="K439" s="86"/>
      <c r="L439" s="78"/>
      <c r="M439" s="61"/>
      <c r="N439" s="66"/>
      <c r="O439" s="105" t="str">
        <f t="shared" si="33"/>
        <v/>
      </c>
      <c r="P439" s="105" t="str">
        <f t="shared" si="34"/>
        <v/>
      </c>
      <c r="Q439" s="105" t="str">
        <f>IF(P439="", "", IFERROR(VLOOKUP(P439,Arrtyper!A:B,2,FALSE), ""))</f>
        <v/>
      </c>
      <c r="R439" s="61"/>
      <c r="S439" s="105" t="str">
        <f>IF(R439="", "", IFERROR(VLOOKUP(R439,Verksamhetsform!A:B,2,FALSE), ""))</f>
        <v/>
      </c>
      <c r="T439" s="61"/>
      <c r="U439" s="61"/>
      <c r="V439" s="105" t="str">
        <f>IF(U439="", "", IFERROR(VLOOKUP(U439,KommunDB!A:B,2,FALSE), ""))</f>
        <v/>
      </c>
      <c r="W439" s="106">
        <f t="shared" si="30"/>
        <v>0</v>
      </c>
      <c r="X439" s="106">
        <f t="shared" si="31"/>
        <v>0</v>
      </c>
      <c r="Y439" s="107" t="str">
        <f t="shared" si="32"/>
        <v/>
      </c>
      <c r="Z439" s="108">
        <f>IF(S439=2,0,IF(ISBLANK(J439),0,VLOOKUP(Y439,DeltagarRapport!A:J,7,FALSE)*100))</f>
        <v>0</v>
      </c>
      <c r="AA439" s="108">
        <f>IF(S439=2,0,IF(ISBLANK(J439),0,VLOOKUP(Y439,DeltagarRapport!A:J,9,FALSE)*100))</f>
        <v>0</v>
      </c>
      <c r="AB439" s="109" t="str" cm="1">
        <f t="array" ref="AB439">IF(S439=1,INDEX(Verksamhetsform!$A$9:$A$10,MIN(ROW(AB439)-ROW($AB$2)+1,2)),"")</f>
        <v/>
      </c>
    </row>
    <row r="440" spans="1:28" x14ac:dyDescent="0.35">
      <c r="A440" s="105">
        <v>439</v>
      </c>
      <c r="B440" s="77"/>
      <c r="C440" s="105" t="str">
        <f>IF(B440&lt;&gt;"", INDEX(DeltagarRapport!$D$2:$D$9, MATCH(B440, DeltagarRapport!$E$2:$E$9, 0)), "")</f>
        <v/>
      </c>
      <c r="D440" s="64"/>
      <c r="E440" s="59"/>
      <c r="F440" s="59"/>
      <c r="G440" s="59"/>
      <c r="H440" s="60"/>
      <c r="I440" s="86"/>
      <c r="J440" s="86"/>
      <c r="K440" s="86"/>
      <c r="L440" s="78"/>
      <c r="M440" s="61"/>
      <c r="N440" s="66"/>
      <c r="O440" s="105" t="str">
        <f t="shared" si="33"/>
        <v/>
      </c>
      <c r="P440" s="105" t="str">
        <f t="shared" si="34"/>
        <v/>
      </c>
      <c r="Q440" s="105" t="str">
        <f>IF(P440="", "", IFERROR(VLOOKUP(P440,Arrtyper!A:B,2,FALSE), ""))</f>
        <v/>
      </c>
      <c r="R440" s="61"/>
      <c r="S440" s="105" t="str">
        <f>IF(R440="", "", IFERROR(VLOOKUP(R440,Verksamhetsform!A:B,2,FALSE), ""))</f>
        <v/>
      </c>
      <c r="T440" s="61"/>
      <c r="U440" s="61"/>
      <c r="V440" s="105" t="str">
        <f>IF(U440="", "", IFERROR(VLOOKUP(U440,KommunDB!A:B,2,FALSE), ""))</f>
        <v/>
      </c>
      <c r="W440" s="106">
        <f t="shared" si="30"/>
        <v>0</v>
      </c>
      <c r="X440" s="106">
        <f t="shared" si="31"/>
        <v>0</v>
      </c>
      <c r="Y440" s="107" t="str">
        <f t="shared" si="32"/>
        <v/>
      </c>
      <c r="Z440" s="108">
        <f>IF(S440=2,0,IF(ISBLANK(J440),0,VLOOKUP(Y440,DeltagarRapport!A:J,7,FALSE)*100))</f>
        <v>0</v>
      </c>
      <c r="AA440" s="108">
        <f>IF(S440=2,0,IF(ISBLANK(J440),0,VLOOKUP(Y440,DeltagarRapport!A:J,9,FALSE)*100))</f>
        <v>0</v>
      </c>
      <c r="AB440" s="109" t="str" cm="1">
        <f t="array" ref="AB440">IF(S440=1,INDEX(Verksamhetsform!$A$9:$A$10,MIN(ROW(AB440)-ROW($AB$2)+1,2)),"")</f>
        <v/>
      </c>
    </row>
    <row r="441" spans="1:28" x14ac:dyDescent="0.35">
      <c r="A441" s="105">
        <v>440</v>
      </c>
      <c r="B441" s="77"/>
      <c r="C441" s="105" t="str">
        <f>IF(B441&lt;&gt;"", INDEX(DeltagarRapport!$D$2:$D$9, MATCH(B441, DeltagarRapport!$E$2:$E$9, 0)), "")</f>
        <v/>
      </c>
      <c r="D441" s="64"/>
      <c r="E441" s="59"/>
      <c r="F441" s="59"/>
      <c r="G441" s="59"/>
      <c r="H441" s="60"/>
      <c r="I441" s="86"/>
      <c r="J441" s="86"/>
      <c r="K441" s="86"/>
      <c r="L441" s="78"/>
      <c r="M441" s="61"/>
      <c r="N441" s="66"/>
      <c r="O441" s="105" t="str">
        <f t="shared" si="33"/>
        <v/>
      </c>
      <c r="P441" s="105" t="str">
        <f t="shared" si="34"/>
        <v/>
      </c>
      <c r="Q441" s="105" t="str">
        <f>IF(P441="", "", IFERROR(VLOOKUP(P441,Arrtyper!A:B,2,FALSE), ""))</f>
        <v/>
      </c>
      <c r="R441" s="61"/>
      <c r="S441" s="105" t="str">
        <f>IF(R441="", "", IFERROR(VLOOKUP(R441,Verksamhetsform!A:B,2,FALSE), ""))</f>
        <v/>
      </c>
      <c r="T441" s="61"/>
      <c r="U441" s="61"/>
      <c r="V441" s="105" t="str">
        <f>IF(U441="", "", IFERROR(VLOOKUP(U441,KommunDB!A:B,2,FALSE), ""))</f>
        <v/>
      </c>
      <c r="W441" s="106">
        <f t="shared" si="30"/>
        <v>0</v>
      </c>
      <c r="X441" s="106">
        <f t="shared" si="31"/>
        <v>0</v>
      </c>
      <c r="Y441" s="107" t="str">
        <f t="shared" si="32"/>
        <v/>
      </c>
      <c r="Z441" s="108">
        <f>IF(S441=2,0,IF(ISBLANK(J441),0,VLOOKUP(Y441,DeltagarRapport!A:J,7,FALSE)*100))</f>
        <v>0</v>
      </c>
      <c r="AA441" s="108">
        <f>IF(S441=2,0,IF(ISBLANK(J441),0,VLOOKUP(Y441,DeltagarRapport!A:J,9,FALSE)*100))</f>
        <v>0</v>
      </c>
      <c r="AB441" s="109" t="str" cm="1">
        <f t="array" ref="AB441">IF(S441=1,INDEX(Verksamhetsform!$A$9:$A$10,MIN(ROW(AB441)-ROW($AB$2)+1,2)),"")</f>
        <v/>
      </c>
    </row>
    <row r="442" spans="1:28" x14ac:dyDescent="0.35">
      <c r="A442" s="105">
        <v>441</v>
      </c>
      <c r="B442" s="77"/>
      <c r="C442" s="105" t="str">
        <f>IF(B442&lt;&gt;"", INDEX(DeltagarRapport!$D$2:$D$9, MATCH(B442, DeltagarRapport!$E$2:$E$9, 0)), "")</f>
        <v/>
      </c>
      <c r="D442" s="64"/>
      <c r="E442" s="59"/>
      <c r="F442" s="59"/>
      <c r="G442" s="59"/>
      <c r="H442" s="60"/>
      <c r="I442" s="86"/>
      <c r="J442" s="86"/>
      <c r="K442" s="86"/>
      <c r="L442" s="78"/>
      <c r="M442" s="61"/>
      <c r="N442" s="66"/>
      <c r="O442" s="105" t="str">
        <f t="shared" si="33"/>
        <v/>
      </c>
      <c r="P442" s="105" t="str">
        <f t="shared" si="34"/>
        <v/>
      </c>
      <c r="Q442" s="105" t="str">
        <f>IF(P442="", "", IFERROR(VLOOKUP(P442,Arrtyper!A:B,2,FALSE), ""))</f>
        <v/>
      </c>
      <c r="R442" s="61"/>
      <c r="S442" s="105" t="str">
        <f>IF(R442="", "", IFERROR(VLOOKUP(R442,Verksamhetsform!A:B,2,FALSE), ""))</f>
        <v/>
      </c>
      <c r="T442" s="61"/>
      <c r="U442" s="61"/>
      <c r="V442" s="105" t="str">
        <f>IF(U442="", "", IFERROR(VLOOKUP(U442,KommunDB!A:B,2,FALSE), ""))</f>
        <v/>
      </c>
      <c r="W442" s="106">
        <f t="shared" si="30"/>
        <v>0</v>
      </c>
      <c r="X442" s="106">
        <f t="shared" si="31"/>
        <v>0</v>
      </c>
      <c r="Y442" s="107" t="str">
        <f t="shared" si="32"/>
        <v/>
      </c>
      <c r="Z442" s="108">
        <f>IF(S442=2,0,IF(ISBLANK(J442),0,VLOOKUP(Y442,DeltagarRapport!A:J,7,FALSE)*100))</f>
        <v>0</v>
      </c>
      <c r="AA442" s="108">
        <f>IF(S442=2,0,IF(ISBLANK(J442),0,VLOOKUP(Y442,DeltagarRapport!A:J,9,FALSE)*100))</f>
        <v>0</v>
      </c>
      <c r="AB442" s="109" t="str" cm="1">
        <f t="array" ref="AB442">IF(S442=1,INDEX(Verksamhetsform!$A$9:$A$10,MIN(ROW(AB442)-ROW($AB$2)+1,2)),"")</f>
        <v/>
      </c>
    </row>
    <row r="443" spans="1:28" x14ac:dyDescent="0.35">
      <c r="A443" s="105">
        <v>442</v>
      </c>
      <c r="B443" s="77"/>
      <c r="C443" s="105" t="str">
        <f>IF(B443&lt;&gt;"", INDEX(DeltagarRapport!$D$2:$D$9, MATCH(B443, DeltagarRapport!$E$2:$E$9, 0)), "")</f>
        <v/>
      </c>
      <c r="D443" s="64"/>
      <c r="E443" s="59"/>
      <c r="F443" s="59"/>
      <c r="G443" s="59"/>
      <c r="H443" s="60"/>
      <c r="I443" s="86"/>
      <c r="J443" s="86"/>
      <c r="K443" s="86"/>
      <c r="L443" s="78"/>
      <c r="M443" s="61"/>
      <c r="N443" s="66"/>
      <c r="O443" s="105" t="str">
        <f t="shared" si="33"/>
        <v/>
      </c>
      <c r="P443" s="105" t="str">
        <f t="shared" si="34"/>
        <v/>
      </c>
      <c r="Q443" s="105" t="str">
        <f>IF(P443="", "", IFERROR(VLOOKUP(P443,Arrtyper!A:B,2,FALSE), ""))</f>
        <v/>
      </c>
      <c r="R443" s="61"/>
      <c r="S443" s="105" t="str">
        <f>IF(R443="", "", IFERROR(VLOOKUP(R443,Verksamhetsform!A:B,2,FALSE), ""))</f>
        <v/>
      </c>
      <c r="T443" s="61"/>
      <c r="U443" s="61"/>
      <c r="V443" s="105" t="str">
        <f>IF(U443="", "", IFERROR(VLOOKUP(U443,KommunDB!A:B,2,FALSE), ""))</f>
        <v/>
      </c>
      <c r="W443" s="106">
        <f t="shared" si="30"/>
        <v>0</v>
      </c>
      <c r="X443" s="106">
        <f t="shared" si="31"/>
        <v>0</v>
      </c>
      <c r="Y443" s="107" t="str">
        <f t="shared" si="32"/>
        <v/>
      </c>
      <c r="Z443" s="108">
        <f>IF(S443=2,0,IF(ISBLANK(J443),0,VLOOKUP(Y443,DeltagarRapport!A:J,7,FALSE)*100))</f>
        <v>0</v>
      </c>
      <c r="AA443" s="108">
        <f>IF(S443=2,0,IF(ISBLANK(J443),0,VLOOKUP(Y443,DeltagarRapport!A:J,9,FALSE)*100))</f>
        <v>0</v>
      </c>
      <c r="AB443" s="109" t="str" cm="1">
        <f t="array" ref="AB443">IF(S443=1,INDEX(Verksamhetsform!$A$9:$A$10,MIN(ROW(AB443)-ROW($AB$2)+1,2)),"")</f>
        <v/>
      </c>
    </row>
    <row r="444" spans="1:28" x14ac:dyDescent="0.35">
      <c r="A444" s="105">
        <v>443</v>
      </c>
      <c r="B444" s="77"/>
      <c r="C444" s="105" t="str">
        <f>IF(B444&lt;&gt;"", INDEX(DeltagarRapport!$D$2:$D$9, MATCH(B444, DeltagarRapport!$E$2:$E$9, 0)), "")</f>
        <v/>
      </c>
      <c r="D444" s="64"/>
      <c r="E444" s="59"/>
      <c r="F444" s="59"/>
      <c r="G444" s="59"/>
      <c r="H444" s="60"/>
      <c r="I444" s="86"/>
      <c r="J444" s="86"/>
      <c r="K444" s="86"/>
      <c r="L444" s="78"/>
      <c r="M444" s="61"/>
      <c r="N444" s="66"/>
      <c r="O444" s="105" t="str">
        <f t="shared" si="33"/>
        <v/>
      </c>
      <c r="P444" s="105" t="str">
        <f t="shared" si="34"/>
        <v/>
      </c>
      <c r="Q444" s="105" t="str">
        <f>IF(P444="", "", IFERROR(VLOOKUP(P444,Arrtyper!A:B,2,FALSE), ""))</f>
        <v/>
      </c>
      <c r="R444" s="61"/>
      <c r="S444" s="105" t="str">
        <f>IF(R444="", "", IFERROR(VLOOKUP(R444,Verksamhetsform!A:B,2,FALSE), ""))</f>
        <v/>
      </c>
      <c r="T444" s="61"/>
      <c r="U444" s="61"/>
      <c r="V444" s="105" t="str">
        <f>IF(U444="", "", IFERROR(VLOOKUP(U444,KommunDB!A:B,2,FALSE), ""))</f>
        <v/>
      </c>
      <c r="W444" s="106">
        <f t="shared" si="30"/>
        <v>0</v>
      </c>
      <c r="X444" s="106">
        <f t="shared" si="31"/>
        <v>0</v>
      </c>
      <c r="Y444" s="107" t="str">
        <f t="shared" si="32"/>
        <v/>
      </c>
      <c r="Z444" s="108">
        <f>IF(S444=2,0,IF(ISBLANK(J444),0,VLOOKUP(Y444,DeltagarRapport!A:J,7,FALSE)*100))</f>
        <v>0</v>
      </c>
      <c r="AA444" s="108">
        <f>IF(S444=2,0,IF(ISBLANK(J444),0,VLOOKUP(Y444,DeltagarRapport!A:J,9,FALSE)*100))</f>
        <v>0</v>
      </c>
      <c r="AB444" s="109" t="str" cm="1">
        <f t="array" ref="AB444">IF(S444=1,INDEX(Verksamhetsform!$A$9:$A$10,MIN(ROW(AB444)-ROW($AB$2)+1,2)),"")</f>
        <v/>
      </c>
    </row>
    <row r="445" spans="1:28" x14ac:dyDescent="0.35">
      <c r="A445" s="105">
        <v>444</v>
      </c>
      <c r="B445" s="77"/>
      <c r="C445" s="105" t="str">
        <f>IF(B445&lt;&gt;"", INDEX(DeltagarRapport!$D$2:$D$9, MATCH(B445, DeltagarRapport!$E$2:$E$9, 0)), "")</f>
        <v/>
      </c>
      <c r="D445" s="64"/>
      <c r="E445" s="59"/>
      <c r="F445" s="59"/>
      <c r="G445" s="59"/>
      <c r="H445" s="60"/>
      <c r="I445" s="86"/>
      <c r="J445" s="86"/>
      <c r="K445" s="86"/>
      <c r="L445" s="78"/>
      <c r="M445" s="61"/>
      <c r="N445" s="66"/>
      <c r="O445" s="105" t="str">
        <f t="shared" si="33"/>
        <v/>
      </c>
      <c r="P445" s="105" t="str">
        <f t="shared" si="34"/>
        <v/>
      </c>
      <c r="Q445" s="105" t="str">
        <f>IF(P445="", "", IFERROR(VLOOKUP(P445,Arrtyper!A:B,2,FALSE), ""))</f>
        <v/>
      </c>
      <c r="R445" s="61"/>
      <c r="S445" s="105" t="str">
        <f>IF(R445="", "", IFERROR(VLOOKUP(R445,Verksamhetsform!A:B,2,FALSE), ""))</f>
        <v/>
      </c>
      <c r="T445" s="61"/>
      <c r="U445" s="61"/>
      <c r="V445" s="105" t="str">
        <f>IF(U445="", "", IFERROR(VLOOKUP(U445,KommunDB!A:B,2,FALSE), ""))</f>
        <v/>
      </c>
      <c r="W445" s="106">
        <f t="shared" si="30"/>
        <v>0</v>
      </c>
      <c r="X445" s="106">
        <f t="shared" si="31"/>
        <v>0</v>
      </c>
      <c r="Y445" s="107" t="str">
        <f t="shared" si="32"/>
        <v/>
      </c>
      <c r="Z445" s="108">
        <f>IF(S445=2,0,IF(ISBLANK(J445),0,VLOOKUP(Y445,DeltagarRapport!A:J,7,FALSE)*100))</f>
        <v>0</v>
      </c>
      <c r="AA445" s="108">
        <f>IF(S445=2,0,IF(ISBLANK(J445),0,VLOOKUP(Y445,DeltagarRapport!A:J,9,FALSE)*100))</f>
        <v>0</v>
      </c>
      <c r="AB445" s="109" t="str" cm="1">
        <f t="array" ref="AB445">IF(S445=1,INDEX(Verksamhetsform!$A$9:$A$10,MIN(ROW(AB445)-ROW($AB$2)+1,2)),"")</f>
        <v/>
      </c>
    </row>
    <row r="446" spans="1:28" x14ac:dyDescent="0.35">
      <c r="A446" s="105">
        <v>445</v>
      </c>
      <c r="B446" s="77"/>
      <c r="C446" s="105" t="str">
        <f>IF(B446&lt;&gt;"", INDEX(DeltagarRapport!$D$2:$D$9, MATCH(B446, DeltagarRapport!$E$2:$E$9, 0)), "")</f>
        <v/>
      </c>
      <c r="D446" s="64"/>
      <c r="E446" s="59"/>
      <c r="F446" s="59"/>
      <c r="G446" s="59"/>
      <c r="H446" s="60"/>
      <c r="I446" s="86"/>
      <c r="J446" s="86"/>
      <c r="K446" s="86"/>
      <c r="L446" s="78"/>
      <c r="M446" s="61"/>
      <c r="N446" s="66"/>
      <c r="O446" s="105" t="str">
        <f t="shared" si="33"/>
        <v/>
      </c>
      <c r="P446" s="105" t="str">
        <f t="shared" si="34"/>
        <v/>
      </c>
      <c r="Q446" s="105" t="str">
        <f>IF(P446="", "", IFERROR(VLOOKUP(P446,Arrtyper!A:B,2,FALSE), ""))</f>
        <v/>
      </c>
      <c r="R446" s="61"/>
      <c r="S446" s="105" t="str">
        <f>IF(R446="", "", IFERROR(VLOOKUP(R446,Verksamhetsform!A:B,2,FALSE), ""))</f>
        <v/>
      </c>
      <c r="T446" s="61"/>
      <c r="U446" s="61"/>
      <c r="V446" s="105" t="str">
        <f>IF(U446="", "", IFERROR(VLOOKUP(U446,KommunDB!A:B,2,FALSE), ""))</f>
        <v/>
      </c>
      <c r="W446" s="106">
        <f t="shared" si="30"/>
        <v>0</v>
      </c>
      <c r="X446" s="106">
        <f t="shared" si="31"/>
        <v>0</v>
      </c>
      <c r="Y446" s="107" t="str">
        <f t="shared" si="32"/>
        <v/>
      </c>
      <c r="Z446" s="108">
        <f>IF(S446=2,0,IF(ISBLANK(J446),0,VLOOKUP(Y446,DeltagarRapport!A:J,7,FALSE)*100))</f>
        <v>0</v>
      </c>
      <c r="AA446" s="108">
        <f>IF(S446=2,0,IF(ISBLANK(J446),0,VLOOKUP(Y446,DeltagarRapport!A:J,9,FALSE)*100))</f>
        <v>0</v>
      </c>
      <c r="AB446" s="109" t="str" cm="1">
        <f t="array" ref="AB446">IF(S446=1,INDEX(Verksamhetsform!$A$9:$A$10,MIN(ROW(AB446)-ROW($AB$2)+1,2)),"")</f>
        <v/>
      </c>
    </row>
    <row r="447" spans="1:28" x14ac:dyDescent="0.35">
      <c r="A447" s="105">
        <v>446</v>
      </c>
      <c r="B447" s="77"/>
      <c r="C447" s="105" t="str">
        <f>IF(B447&lt;&gt;"", INDEX(DeltagarRapport!$D$2:$D$9, MATCH(B447, DeltagarRapport!$E$2:$E$9, 0)), "")</f>
        <v/>
      </c>
      <c r="D447" s="64"/>
      <c r="E447" s="59"/>
      <c r="F447" s="59"/>
      <c r="G447" s="59"/>
      <c r="H447" s="60"/>
      <c r="I447" s="86"/>
      <c r="J447" s="86"/>
      <c r="K447" s="86"/>
      <c r="L447" s="78"/>
      <c r="M447" s="61"/>
      <c r="N447" s="66"/>
      <c r="O447" s="105" t="str">
        <f t="shared" si="33"/>
        <v/>
      </c>
      <c r="P447" s="105" t="str">
        <f t="shared" si="34"/>
        <v/>
      </c>
      <c r="Q447" s="105" t="str">
        <f>IF(P447="", "", IFERROR(VLOOKUP(P447,Arrtyper!A:B,2,FALSE), ""))</f>
        <v/>
      </c>
      <c r="R447" s="61"/>
      <c r="S447" s="105" t="str">
        <f>IF(R447="", "", IFERROR(VLOOKUP(R447,Verksamhetsform!A:B,2,FALSE), ""))</f>
        <v/>
      </c>
      <c r="T447" s="61"/>
      <c r="U447" s="61"/>
      <c r="V447" s="105" t="str">
        <f>IF(U447="", "", IFERROR(VLOOKUP(U447,KommunDB!A:B,2,FALSE), ""))</f>
        <v/>
      </c>
      <c r="W447" s="106">
        <f t="shared" si="30"/>
        <v>0</v>
      </c>
      <c r="X447" s="106">
        <f t="shared" si="31"/>
        <v>0</v>
      </c>
      <c r="Y447" s="107" t="str">
        <f t="shared" si="32"/>
        <v/>
      </c>
      <c r="Z447" s="108">
        <f>IF(S447=2,0,IF(ISBLANK(J447),0,VLOOKUP(Y447,DeltagarRapport!A:J,7,FALSE)*100))</f>
        <v>0</v>
      </c>
      <c r="AA447" s="108">
        <f>IF(S447=2,0,IF(ISBLANK(J447),0,VLOOKUP(Y447,DeltagarRapport!A:J,9,FALSE)*100))</f>
        <v>0</v>
      </c>
      <c r="AB447" s="109" t="str" cm="1">
        <f t="array" ref="AB447">IF(S447=1,INDEX(Verksamhetsform!$A$9:$A$10,MIN(ROW(AB447)-ROW($AB$2)+1,2)),"")</f>
        <v/>
      </c>
    </row>
    <row r="448" spans="1:28" x14ac:dyDescent="0.35">
      <c r="A448" s="105">
        <v>447</v>
      </c>
      <c r="B448" s="77"/>
      <c r="C448" s="105" t="str">
        <f>IF(B448&lt;&gt;"", INDEX(DeltagarRapport!$D$2:$D$9, MATCH(B448, DeltagarRapport!$E$2:$E$9, 0)), "")</f>
        <v/>
      </c>
      <c r="D448" s="64"/>
      <c r="E448" s="59"/>
      <c r="F448" s="59"/>
      <c r="G448" s="59"/>
      <c r="H448" s="60"/>
      <c r="I448" s="86"/>
      <c r="J448" s="86"/>
      <c r="K448" s="86"/>
      <c r="L448" s="78"/>
      <c r="M448" s="61"/>
      <c r="N448" s="66"/>
      <c r="O448" s="105" t="str">
        <f t="shared" si="33"/>
        <v/>
      </c>
      <c r="P448" s="105" t="str">
        <f t="shared" si="34"/>
        <v/>
      </c>
      <c r="Q448" s="105" t="str">
        <f>IF(P448="", "", IFERROR(VLOOKUP(P448,Arrtyper!A:B,2,FALSE), ""))</f>
        <v/>
      </c>
      <c r="R448" s="61"/>
      <c r="S448" s="105" t="str">
        <f>IF(R448="", "", IFERROR(VLOOKUP(R448,Verksamhetsform!A:B,2,FALSE), ""))</f>
        <v/>
      </c>
      <c r="T448" s="61"/>
      <c r="U448" s="61"/>
      <c r="V448" s="105" t="str">
        <f>IF(U448="", "", IFERROR(VLOOKUP(U448,KommunDB!A:B,2,FALSE), ""))</f>
        <v/>
      </c>
      <c r="W448" s="106">
        <f t="shared" si="30"/>
        <v>0</v>
      </c>
      <c r="X448" s="106">
        <f t="shared" si="31"/>
        <v>0</v>
      </c>
      <c r="Y448" s="107" t="str">
        <f t="shared" si="32"/>
        <v/>
      </c>
      <c r="Z448" s="108">
        <f>IF(S448=2,0,IF(ISBLANK(J448),0,VLOOKUP(Y448,DeltagarRapport!A:J,7,FALSE)*100))</f>
        <v>0</v>
      </c>
      <c r="AA448" s="108">
        <f>IF(S448=2,0,IF(ISBLANK(J448),0,VLOOKUP(Y448,DeltagarRapport!A:J,9,FALSE)*100))</f>
        <v>0</v>
      </c>
      <c r="AB448" s="109" t="str" cm="1">
        <f t="array" ref="AB448">IF(S448=1,INDEX(Verksamhetsform!$A$9:$A$10,MIN(ROW(AB448)-ROW($AB$2)+1,2)),"")</f>
        <v/>
      </c>
    </row>
    <row r="449" spans="1:28" x14ac:dyDescent="0.35">
      <c r="A449" s="105">
        <v>448</v>
      </c>
      <c r="B449" s="77"/>
      <c r="C449" s="105" t="str">
        <f>IF(B449&lt;&gt;"", INDEX(DeltagarRapport!$D$2:$D$9, MATCH(B449, DeltagarRapport!$E$2:$E$9, 0)), "")</f>
        <v/>
      </c>
      <c r="D449" s="64"/>
      <c r="E449" s="59"/>
      <c r="F449" s="59"/>
      <c r="G449" s="59"/>
      <c r="H449" s="60"/>
      <c r="I449" s="86"/>
      <c r="J449" s="86"/>
      <c r="K449" s="86"/>
      <c r="L449" s="78"/>
      <c r="M449" s="61"/>
      <c r="N449" s="66"/>
      <c r="O449" s="105" t="str">
        <f t="shared" si="33"/>
        <v/>
      </c>
      <c r="P449" s="105" t="str">
        <f t="shared" si="34"/>
        <v/>
      </c>
      <c r="Q449" s="105" t="str">
        <f>IF(P449="", "", IFERROR(VLOOKUP(P449,Arrtyper!A:B,2,FALSE), ""))</f>
        <v/>
      </c>
      <c r="R449" s="61"/>
      <c r="S449" s="105" t="str">
        <f>IF(R449="", "", IFERROR(VLOOKUP(R449,Verksamhetsform!A:B,2,FALSE), ""))</f>
        <v/>
      </c>
      <c r="T449" s="61"/>
      <c r="U449" s="61"/>
      <c r="V449" s="105" t="str">
        <f>IF(U449="", "", IFERROR(VLOOKUP(U449,KommunDB!A:B,2,FALSE), ""))</f>
        <v/>
      </c>
      <c r="W449" s="106">
        <f t="shared" si="30"/>
        <v>0</v>
      </c>
      <c r="X449" s="106">
        <f t="shared" si="31"/>
        <v>0</v>
      </c>
      <c r="Y449" s="107" t="str">
        <f t="shared" si="32"/>
        <v/>
      </c>
      <c r="Z449" s="108">
        <f>IF(S449=2,0,IF(ISBLANK(J449),0,VLOOKUP(Y449,DeltagarRapport!A:J,7,FALSE)*100))</f>
        <v>0</v>
      </c>
      <c r="AA449" s="108">
        <f>IF(S449=2,0,IF(ISBLANK(J449),0,VLOOKUP(Y449,DeltagarRapport!A:J,9,FALSE)*100))</f>
        <v>0</v>
      </c>
      <c r="AB449" s="109" t="str" cm="1">
        <f t="array" ref="AB449">IF(S449=1,INDEX(Verksamhetsform!$A$9:$A$10,MIN(ROW(AB449)-ROW($AB$2)+1,2)),"")</f>
        <v/>
      </c>
    </row>
    <row r="450" spans="1:28" x14ac:dyDescent="0.35">
      <c r="A450" s="105">
        <v>449</v>
      </c>
      <c r="B450" s="77"/>
      <c r="C450" s="105" t="str">
        <f>IF(B450&lt;&gt;"", INDEX(DeltagarRapport!$D$2:$D$9, MATCH(B450, DeltagarRapport!$E$2:$E$9, 0)), "")</f>
        <v/>
      </c>
      <c r="D450" s="64"/>
      <c r="E450" s="59"/>
      <c r="F450" s="59"/>
      <c r="G450" s="59"/>
      <c r="H450" s="60"/>
      <c r="I450" s="86"/>
      <c r="J450" s="86"/>
      <c r="K450" s="86"/>
      <c r="L450" s="78"/>
      <c r="M450" s="61"/>
      <c r="N450" s="66"/>
      <c r="O450" s="105" t="str">
        <f t="shared" si="33"/>
        <v/>
      </c>
      <c r="P450" s="105" t="str">
        <f t="shared" si="34"/>
        <v/>
      </c>
      <c r="Q450" s="105" t="str">
        <f>IF(P450="", "", IFERROR(VLOOKUP(P450,Arrtyper!A:B,2,FALSE), ""))</f>
        <v/>
      </c>
      <c r="R450" s="61"/>
      <c r="S450" s="105" t="str">
        <f>IF(R450="", "", IFERROR(VLOOKUP(R450,Verksamhetsform!A:B,2,FALSE), ""))</f>
        <v/>
      </c>
      <c r="T450" s="61"/>
      <c r="U450" s="61"/>
      <c r="V450" s="105" t="str">
        <f>IF(U450="", "", IFERROR(VLOOKUP(U450,KommunDB!A:B,2,FALSE), ""))</f>
        <v/>
      </c>
      <c r="W450" s="106">
        <f t="shared" ref="W450:W513" si="35">ROUND(Z450*J450/100,0)</f>
        <v>0</v>
      </c>
      <c r="X450" s="106">
        <f t="shared" ref="X450:X513" si="36">ROUND(J450*AA450/100,0)</f>
        <v>0</v>
      </c>
      <c r="Y450" s="107" t="str">
        <f t="shared" ref="Y450:Y513" si="37">CONCATENATE(M450,Q450,C450,S450)</f>
        <v/>
      </c>
      <c r="Z450" s="108">
        <f>IF(S450=2,0,IF(ISBLANK(J450),0,VLOOKUP(Y450,DeltagarRapport!A:J,7,FALSE)*100))</f>
        <v>0</v>
      </c>
      <c r="AA450" s="108">
        <f>IF(S450=2,0,IF(ISBLANK(J450),0,VLOOKUP(Y450,DeltagarRapport!A:J,9,FALSE)*100))</f>
        <v>0</v>
      </c>
      <c r="AB450" s="109" t="str" cm="1">
        <f t="array" ref="AB450">IF(S450=1,INDEX(Verksamhetsform!$A$9:$A$10,MIN(ROW(AB450)-ROW($AB$2)+1,2)),"")</f>
        <v/>
      </c>
    </row>
    <row r="451" spans="1:28" x14ac:dyDescent="0.35">
      <c r="A451" s="105">
        <v>450</v>
      </c>
      <c r="B451" s="77"/>
      <c r="C451" s="105" t="str">
        <f>IF(B451&lt;&gt;"", INDEX(DeltagarRapport!$D$2:$D$9, MATCH(B451, DeltagarRapport!$E$2:$E$9, 0)), "")</f>
        <v/>
      </c>
      <c r="D451" s="64"/>
      <c r="E451" s="59"/>
      <c r="F451" s="59"/>
      <c r="G451" s="59"/>
      <c r="H451" s="60"/>
      <c r="I451" s="86"/>
      <c r="J451" s="86"/>
      <c r="K451" s="86"/>
      <c r="L451" s="78"/>
      <c r="M451" s="61"/>
      <c r="N451" s="66"/>
      <c r="O451" s="105" t="str">
        <f t="shared" si="33"/>
        <v/>
      </c>
      <c r="P451" s="105" t="str">
        <f t="shared" si="34"/>
        <v/>
      </c>
      <c r="Q451" s="105" t="str">
        <f>IF(P451="", "", IFERROR(VLOOKUP(P451,Arrtyper!A:B,2,FALSE), ""))</f>
        <v/>
      </c>
      <c r="R451" s="61"/>
      <c r="S451" s="105" t="str">
        <f>IF(R451="", "", IFERROR(VLOOKUP(R451,Verksamhetsform!A:B,2,FALSE), ""))</f>
        <v/>
      </c>
      <c r="T451" s="61"/>
      <c r="U451" s="61"/>
      <c r="V451" s="105" t="str">
        <f>IF(U451="", "", IFERROR(VLOOKUP(U451,KommunDB!A:B,2,FALSE), ""))</f>
        <v/>
      </c>
      <c r="W451" s="106">
        <f t="shared" si="35"/>
        <v>0</v>
      </c>
      <c r="X451" s="106">
        <f t="shared" si="36"/>
        <v>0</v>
      </c>
      <c r="Y451" s="107" t="str">
        <f t="shared" si="37"/>
        <v/>
      </c>
      <c r="Z451" s="108">
        <f>IF(S451=2,0,IF(ISBLANK(J451),0,VLOOKUP(Y451,DeltagarRapport!A:J,7,FALSE)*100))</f>
        <v>0</v>
      </c>
      <c r="AA451" s="108">
        <f>IF(S451=2,0,IF(ISBLANK(J451),0,VLOOKUP(Y451,DeltagarRapport!A:J,9,FALSE)*100))</f>
        <v>0</v>
      </c>
      <c r="AB451" s="109" t="str" cm="1">
        <f t="array" ref="AB451">IF(S451=1,INDEX(Verksamhetsform!$A$9:$A$10,MIN(ROW(AB451)-ROW($AB$2)+1,2)),"")</f>
        <v/>
      </c>
    </row>
    <row r="452" spans="1:28" x14ac:dyDescent="0.35">
      <c r="A452" s="105">
        <v>451</v>
      </c>
      <c r="B452" s="77"/>
      <c r="C452" s="105" t="str">
        <f>IF(B452&lt;&gt;"", INDEX(DeltagarRapport!$D$2:$D$9, MATCH(B452, DeltagarRapport!$E$2:$E$9, 0)), "")</f>
        <v/>
      </c>
      <c r="D452" s="64"/>
      <c r="E452" s="59"/>
      <c r="F452" s="59"/>
      <c r="G452" s="59"/>
      <c r="H452" s="60"/>
      <c r="I452" s="86"/>
      <c r="J452" s="86"/>
      <c r="K452" s="86"/>
      <c r="L452" s="78"/>
      <c r="M452" s="61"/>
      <c r="N452" s="66"/>
      <c r="O452" s="105" t="str">
        <f t="shared" ref="O452:O515" si="38">IF(N452&lt;&gt;"","Reducering","")</f>
        <v/>
      </c>
      <c r="P452" s="105" t="str">
        <f t="shared" ref="P452:P515" si="39">IF(N452&lt;&gt;"","Folkbildning","")</f>
        <v/>
      </c>
      <c r="Q452" s="105" t="str">
        <f>IF(P452="", "", IFERROR(VLOOKUP(P452,Arrtyper!A:B,2,FALSE), ""))</f>
        <v/>
      </c>
      <c r="R452" s="61"/>
      <c r="S452" s="105" t="str">
        <f>IF(R452="", "", IFERROR(VLOOKUP(R452,Verksamhetsform!A:B,2,FALSE), ""))</f>
        <v/>
      </c>
      <c r="T452" s="61"/>
      <c r="U452" s="61"/>
      <c r="V452" s="105" t="str">
        <f>IF(U452="", "", IFERROR(VLOOKUP(U452,KommunDB!A:B,2,FALSE), ""))</f>
        <v/>
      </c>
      <c r="W452" s="106">
        <f t="shared" si="35"/>
        <v>0</v>
      </c>
      <c r="X452" s="106">
        <f t="shared" si="36"/>
        <v>0</v>
      </c>
      <c r="Y452" s="107" t="str">
        <f t="shared" si="37"/>
        <v/>
      </c>
      <c r="Z452" s="108">
        <f>IF(S452=2,0,IF(ISBLANK(J452),0,VLOOKUP(Y452,DeltagarRapport!A:J,7,FALSE)*100))</f>
        <v>0</v>
      </c>
      <c r="AA452" s="108">
        <f>IF(S452=2,0,IF(ISBLANK(J452),0,VLOOKUP(Y452,DeltagarRapport!A:J,9,FALSE)*100))</f>
        <v>0</v>
      </c>
      <c r="AB452" s="109" t="str" cm="1">
        <f t="array" ref="AB452">IF(S452=1,INDEX(Verksamhetsform!$A$9:$A$10,MIN(ROW(AB452)-ROW($AB$2)+1,2)),"")</f>
        <v/>
      </c>
    </row>
    <row r="453" spans="1:28" x14ac:dyDescent="0.35">
      <c r="A453" s="105">
        <v>452</v>
      </c>
      <c r="B453" s="77"/>
      <c r="C453" s="105" t="str">
        <f>IF(B453&lt;&gt;"", INDEX(DeltagarRapport!$D$2:$D$9, MATCH(B453, DeltagarRapport!$E$2:$E$9, 0)), "")</f>
        <v/>
      </c>
      <c r="D453" s="64"/>
      <c r="E453" s="59"/>
      <c r="F453" s="59"/>
      <c r="G453" s="59"/>
      <c r="H453" s="60"/>
      <c r="I453" s="86"/>
      <c r="J453" s="86"/>
      <c r="K453" s="86"/>
      <c r="L453" s="78"/>
      <c r="M453" s="61"/>
      <c r="N453" s="66"/>
      <c r="O453" s="105" t="str">
        <f t="shared" si="38"/>
        <v/>
      </c>
      <c r="P453" s="105" t="str">
        <f t="shared" si="39"/>
        <v/>
      </c>
      <c r="Q453" s="105" t="str">
        <f>IF(P453="", "", IFERROR(VLOOKUP(P453,Arrtyper!A:B,2,FALSE), ""))</f>
        <v/>
      </c>
      <c r="R453" s="61"/>
      <c r="S453" s="105" t="str">
        <f>IF(R453="", "", IFERROR(VLOOKUP(R453,Verksamhetsform!A:B,2,FALSE), ""))</f>
        <v/>
      </c>
      <c r="T453" s="61"/>
      <c r="U453" s="61"/>
      <c r="V453" s="105" t="str">
        <f>IF(U453="", "", IFERROR(VLOOKUP(U453,KommunDB!A:B,2,FALSE), ""))</f>
        <v/>
      </c>
      <c r="W453" s="106">
        <f t="shared" si="35"/>
        <v>0</v>
      </c>
      <c r="X453" s="106">
        <f t="shared" si="36"/>
        <v>0</v>
      </c>
      <c r="Y453" s="107" t="str">
        <f t="shared" si="37"/>
        <v/>
      </c>
      <c r="Z453" s="108">
        <f>IF(S453=2,0,IF(ISBLANK(J453),0,VLOOKUP(Y453,DeltagarRapport!A:J,7,FALSE)*100))</f>
        <v>0</v>
      </c>
      <c r="AA453" s="108">
        <f>IF(S453=2,0,IF(ISBLANK(J453),0,VLOOKUP(Y453,DeltagarRapport!A:J,9,FALSE)*100))</f>
        <v>0</v>
      </c>
      <c r="AB453" s="109" t="str" cm="1">
        <f t="array" ref="AB453">IF(S453=1,INDEX(Verksamhetsform!$A$9:$A$10,MIN(ROW(AB453)-ROW($AB$2)+1,2)),"")</f>
        <v/>
      </c>
    </row>
    <row r="454" spans="1:28" x14ac:dyDescent="0.35">
      <c r="A454" s="105">
        <v>453</v>
      </c>
      <c r="B454" s="77"/>
      <c r="C454" s="105" t="str">
        <f>IF(B454&lt;&gt;"", INDEX(DeltagarRapport!$D$2:$D$9, MATCH(B454, DeltagarRapport!$E$2:$E$9, 0)), "")</f>
        <v/>
      </c>
      <c r="D454" s="64"/>
      <c r="E454" s="59"/>
      <c r="F454" s="59"/>
      <c r="G454" s="59"/>
      <c r="H454" s="60"/>
      <c r="I454" s="86"/>
      <c r="J454" s="86"/>
      <c r="K454" s="86"/>
      <c r="L454" s="78"/>
      <c r="M454" s="61"/>
      <c r="N454" s="66"/>
      <c r="O454" s="105" t="str">
        <f t="shared" si="38"/>
        <v/>
      </c>
      <c r="P454" s="105" t="str">
        <f t="shared" si="39"/>
        <v/>
      </c>
      <c r="Q454" s="105" t="str">
        <f>IF(P454="", "", IFERROR(VLOOKUP(P454,Arrtyper!A:B,2,FALSE), ""))</f>
        <v/>
      </c>
      <c r="R454" s="61"/>
      <c r="S454" s="105" t="str">
        <f>IF(R454="", "", IFERROR(VLOOKUP(R454,Verksamhetsform!A:B,2,FALSE), ""))</f>
        <v/>
      </c>
      <c r="T454" s="61"/>
      <c r="U454" s="61"/>
      <c r="V454" s="105" t="str">
        <f>IF(U454="", "", IFERROR(VLOOKUP(U454,KommunDB!A:B,2,FALSE), ""))</f>
        <v/>
      </c>
      <c r="W454" s="106">
        <f t="shared" si="35"/>
        <v>0</v>
      </c>
      <c r="X454" s="106">
        <f t="shared" si="36"/>
        <v>0</v>
      </c>
      <c r="Y454" s="107" t="str">
        <f t="shared" si="37"/>
        <v/>
      </c>
      <c r="Z454" s="108">
        <f>IF(S454=2,0,IF(ISBLANK(J454),0,VLOOKUP(Y454,DeltagarRapport!A:J,7,FALSE)*100))</f>
        <v>0</v>
      </c>
      <c r="AA454" s="108">
        <f>IF(S454=2,0,IF(ISBLANK(J454),0,VLOOKUP(Y454,DeltagarRapport!A:J,9,FALSE)*100))</f>
        <v>0</v>
      </c>
      <c r="AB454" s="109" t="str" cm="1">
        <f t="array" ref="AB454">IF(S454=1,INDEX(Verksamhetsform!$A$9:$A$10,MIN(ROW(AB454)-ROW($AB$2)+1,2)),"")</f>
        <v/>
      </c>
    </row>
    <row r="455" spans="1:28" x14ac:dyDescent="0.35">
      <c r="A455" s="105">
        <v>454</v>
      </c>
      <c r="B455" s="77"/>
      <c r="C455" s="105" t="str">
        <f>IF(B455&lt;&gt;"", INDEX(DeltagarRapport!$D$2:$D$9, MATCH(B455, DeltagarRapport!$E$2:$E$9, 0)), "")</f>
        <v/>
      </c>
      <c r="D455" s="64"/>
      <c r="E455" s="59"/>
      <c r="F455" s="59"/>
      <c r="G455" s="59"/>
      <c r="H455" s="60"/>
      <c r="I455" s="86"/>
      <c r="J455" s="86"/>
      <c r="K455" s="86"/>
      <c r="L455" s="78"/>
      <c r="M455" s="61"/>
      <c r="N455" s="66"/>
      <c r="O455" s="105" t="str">
        <f t="shared" si="38"/>
        <v/>
      </c>
      <c r="P455" s="105" t="str">
        <f t="shared" si="39"/>
        <v/>
      </c>
      <c r="Q455" s="105" t="str">
        <f>IF(P455="", "", IFERROR(VLOOKUP(P455,Arrtyper!A:B,2,FALSE), ""))</f>
        <v/>
      </c>
      <c r="R455" s="61"/>
      <c r="S455" s="105" t="str">
        <f>IF(R455="", "", IFERROR(VLOOKUP(R455,Verksamhetsform!A:B,2,FALSE), ""))</f>
        <v/>
      </c>
      <c r="T455" s="61"/>
      <c r="U455" s="61"/>
      <c r="V455" s="105" t="str">
        <f>IF(U455="", "", IFERROR(VLOOKUP(U455,KommunDB!A:B,2,FALSE), ""))</f>
        <v/>
      </c>
      <c r="W455" s="106">
        <f t="shared" si="35"/>
        <v>0</v>
      </c>
      <c r="X455" s="106">
        <f t="shared" si="36"/>
        <v>0</v>
      </c>
      <c r="Y455" s="107" t="str">
        <f t="shared" si="37"/>
        <v/>
      </c>
      <c r="Z455" s="108">
        <f>IF(S455=2,0,IF(ISBLANK(J455),0,VLOOKUP(Y455,DeltagarRapport!A:J,7,FALSE)*100))</f>
        <v>0</v>
      </c>
      <c r="AA455" s="108">
        <f>IF(S455=2,0,IF(ISBLANK(J455),0,VLOOKUP(Y455,DeltagarRapport!A:J,9,FALSE)*100))</f>
        <v>0</v>
      </c>
      <c r="AB455" s="109" t="str" cm="1">
        <f t="array" ref="AB455">IF(S455=1,INDEX(Verksamhetsform!$A$9:$A$10,MIN(ROW(AB455)-ROW($AB$2)+1,2)),"")</f>
        <v/>
      </c>
    </row>
    <row r="456" spans="1:28" x14ac:dyDescent="0.35">
      <c r="A456" s="105">
        <v>455</v>
      </c>
      <c r="B456" s="77"/>
      <c r="C456" s="105" t="str">
        <f>IF(B456&lt;&gt;"", INDEX(DeltagarRapport!$D$2:$D$9, MATCH(B456, DeltagarRapport!$E$2:$E$9, 0)), "")</f>
        <v/>
      </c>
      <c r="D456" s="64"/>
      <c r="E456" s="59"/>
      <c r="F456" s="59"/>
      <c r="G456" s="59"/>
      <c r="H456" s="60"/>
      <c r="I456" s="86"/>
      <c r="J456" s="86"/>
      <c r="K456" s="86"/>
      <c r="L456" s="78"/>
      <c r="M456" s="61"/>
      <c r="N456" s="66"/>
      <c r="O456" s="105" t="str">
        <f t="shared" si="38"/>
        <v/>
      </c>
      <c r="P456" s="105" t="str">
        <f t="shared" si="39"/>
        <v/>
      </c>
      <c r="Q456" s="105" t="str">
        <f>IF(P456="", "", IFERROR(VLOOKUP(P456,Arrtyper!A:B,2,FALSE), ""))</f>
        <v/>
      </c>
      <c r="R456" s="61"/>
      <c r="S456" s="105" t="str">
        <f>IF(R456="", "", IFERROR(VLOOKUP(R456,Verksamhetsform!A:B,2,FALSE), ""))</f>
        <v/>
      </c>
      <c r="T456" s="61"/>
      <c r="U456" s="61"/>
      <c r="V456" s="105" t="str">
        <f>IF(U456="", "", IFERROR(VLOOKUP(U456,KommunDB!A:B,2,FALSE), ""))</f>
        <v/>
      </c>
      <c r="W456" s="106">
        <f t="shared" si="35"/>
        <v>0</v>
      </c>
      <c r="X456" s="106">
        <f t="shared" si="36"/>
        <v>0</v>
      </c>
      <c r="Y456" s="107" t="str">
        <f t="shared" si="37"/>
        <v/>
      </c>
      <c r="Z456" s="108">
        <f>IF(S456=2,0,IF(ISBLANK(J456),0,VLOOKUP(Y456,DeltagarRapport!A:J,7,FALSE)*100))</f>
        <v>0</v>
      </c>
      <c r="AA456" s="108">
        <f>IF(S456=2,0,IF(ISBLANK(J456),0,VLOOKUP(Y456,DeltagarRapport!A:J,9,FALSE)*100))</f>
        <v>0</v>
      </c>
      <c r="AB456" s="109" t="str" cm="1">
        <f t="array" ref="AB456">IF(S456=1,INDEX(Verksamhetsform!$A$9:$A$10,MIN(ROW(AB456)-ROW($AB$2)+1,2)),"")</f>
        <v/>
      </c>
    </row>
    <row r="457" spans="1:28" x14ac:dyDescent="0.35">
      <c r="A457" s="105">
        <v>456</v>
      </c>
      <c r="B457" s="77"/>
      <c r="C457" s="105" t="str">
        <f>IF(B457&lt;&gt;"", INDEX(DeltagarRapport!$D$2:$D$9, MATCH(B457, DeltagarRapport!$E$2:$E$9, 0)), "")</f>
        <v/>
      </c>
      <c r="D457" s="64"/>
      <c r="E457" s="59"/>
      <c r="F457" s="59"/>
      <c r="G457" s="59"/>
      <c r="H457" s="60"/>
      <c r="I457" s="86"/>
      <c r="J457" s="86"/>
      <c r="K457" s="86"/>
      <c r="L457" s="78"/>
      <c r="M457" s="61"/>
      <c r="N457" s="66"/>
      <c r="O457" s="105" t="str">
        <f t="shared" si="38"/>
        <v/>
      </c>
      <c r="P457" s="105" t="str">
        <f t="shared" si="39"/>
        <v/>
      </c>
      <c r="Q457" s="105" t="str">
        <f>IF(P457="", "", IFERROR(VLOOKUP(P457,Arrtyper!A:B,2,FALSE), ""))</f>
        <v/>
      </c>
      <c r="R457" s="61"/>
      <c r="S457" s="105" t="str">
        <f>IF(R457="", "", IFERROR(VLOOKUP(R457,Verksamhetsform!A:B,2,FALSE), ""))</f>
        <v/>
      </c>
      <c r="T457" s="61"/>
      <c r="U457" s="61"/>
      <c r="V457" s="105" t="str">
        <f>IF(U457="", "", IFERROR(VLOOKUP(U457,KommunDB!A:B,2,FALSE), ""))</f>
        <v/>
      </c>
      <c r="W457" s="106">
        <f t="shared" si="35"/>
        <v>0</v>
      </c>
      <c r="X457" s="106">
        <f t="shared" si="36"/>
        <v>0</v>
      </c>
      <c r="Y457" s="107" t="str">
        <f t="shared" si="37"/>
        <v/>
      </c>
      <c r="Z457" s="108">
        <f>IF(S457=2,0,IF(ISBLANK(J457),0,VLOOKUP(Y457,DeltagarRapport!A:J,7,FALSE)*100))</f>
        <v>0</v>
      </c>
      <c r="AA457" s="108">
        <f>IF(S457=2,0,IF(ISBLANK(J457),0,VLOOKUP(Y457,DeltagarRapport!A:J,9,FALSE)*100))</f>
        <v>0</v>
      </c>
      <c r="AB457" s="109" t="str" cm="1">
        <f t="array" ref="AB457">IF(S457=1,INDEX(Verksamhetsform!$A$9:$A$10,MIN(ROW(AB457)-ROW($AB$2)+1,2)),"")</f>
        <v/>
      </c>
    </row>
    <row r="458" spans="1:28" x14ac:dyDescent="0.35">
      <c r="A458" s="105">
        <v>457</v>
      </c>
      <c r="B458" s="77"/>
      <c r="C458" s="105" t="str">
        <f>IF(B458&lt;&gt;"", INDEX(DeltagarRapport!$D$2:$D$9, MATCH(B458, DeltagarRapport!$E$2:$E$9, 0)), "")</f>
        <v/>
      </c>
      <c r="D458" s="64"/>
      <c r="E458" s="59"/>
      <c r="F458" s="59"/>
      <c r="G458" s="59"/>
      <c r="H458" s="60"/>
      <c r="I458" s="86"/>
      <c r="J458" s="86"/>
      <c r="K458" s="86"/>
      <c r="L458" s="78"/>
      <c r="M458" s="61"/>
      <c r="N458" s="66"/>
      <c r="O458" s="105" t="str">
        <f t="shared" si="38"/>
        <v/>
      </c>
      <c r="P458" s="105" t="str">
        <f t="shared" si="39"/>
        <v/>
      </c>
      <c r="Q458" s="105" t="str">
        <f>IF(P458="", "", IFERROR(VLOOKUP(P458,Arrtyper!A:B,2,FALSE), ""))</f>
        <v/>
      </c>
      <c r="R458" s="61"/>
      <c r="S458" s="105" t="str">
        <f>IF(R458="", "", IFERROR(VLOOKUP(R458,Verksamhetsform!A:B,2,FALSE), ""))</f>
        <v/>
      </c>
      <c r="T458" s="61"/>
      <c r="U458" s="61"/>
      <c r="V458" s="105" t="str">
        <f>IF(U458="", "", IFERROR(VLOOKUP(U458,KommunDB!A:B,2,FALSE), ""))</f>
        <v/>
      </c>
      <c r="W458" s="106">
        <f t="shared" si="35"/>
        <v>0</v>
      </c>
      <c r="X458" s="106">
        <f t="shared" si="36"/>
        <v>0</v>
      </c>
      <c r="Y458" s="107" t="str">
        <f t="shared" si="37"/>
        <v/>
      </c>
      <c r="Z458" s="108">
        <f>IF(S458=2,0,IF(ISBLANK(J458),0,VLOOKUP(Y458,DeltagarRapport!A:J,7,FALSE)*100))</f>
        <v>0</v>
      </c>
      <c r="AA458" s="108">
        <f>IF(S458=2,0,IF(ISBLANK(J458),0,VLOOKUP(Y458,DeltagarRapport!A:J,9,FALSE)*100))</f>
        <v>0</v>
      </c>
      <c r="AB458" s="109" t="str" cm="1">
        <f t="array" ref="AB458">IF(S458=1,INDEX(Verksamhetsform!$A$9:$A$10,MIN(ROW(AB458)-ROW($AB$2)+1,2)),"")</f>
        <v/>
      </c>
    </row>
    <row r="459" spans="1:28" x14ac:dyDescent="0.35">
      <c r="A459" s="105">
        <v>458</v>
      </c>
      <c r="B459" s="77"/>
      <c r="C459" s="105" t="str">
        <f>IF(B459&lt;&gt;"", INDEX(DeltagarRapport!$D$2:$D$9, MATCH(B459, DeltagarRapport!$E$2:$E$9, 0)), "")</f>
        <v/>
      </c>
      <c r="D459" s="64"/>
      <c r="E459" s="59"/>
      <c r="F459" s="59"/>
      <c r="G459" s="59"/>
      <c r="H459" s="60"/>
      <c r="I459" s="86"/>
      <c r="J459" s="86"/>
      <c r="K459" s="86"/>
      <c r="L459" s="78"/>
      <c r="M459" s="61"/>
      <c r="N459" s="66"/>
      <c r="O459" s="105" t="str">
        <f t="shared" si="38"/>
        <v/>
      </c>
      <c r="P459" s="105" t="str">
        <f t="shared" si="39"/>
        <v/>
      </c>
      <c r="Q459" s="105" t="str">
        <f>IF(P459="", "", IFERROR(VLOOKUP(P459,Arrtyper!A:B,2,FALSE), ""))</f>
        <v/>
      </c>
      <c r="R459" s="61"/>
      <c r="S459" s="105" t="str">
        <f>IF(R459="", "", IFERROR(VLOOKUP(R459,Verksamhetsform!A:B,2,FALSE), ""))</f>
        <v/>
      </c>
      <c r="T459" s="61"/>
      <c r="U459" s="61"/>
      <c r="V459" s="105" t="str">
        <f>IF(U459="", "", IFERROR(VLOOKUP(U459,KommunDB!A:B,2,FALSE), ""))</f>
        <v/>
      </c>
      <c r="W459" s="106">
        <f t="shared" si="35"/>
        <v>0</v>
      </c>
      <c r="X459" s="106">
        <f t="shared" si="36"/>
        <v>0</v>
      </c>
      <c r="Y459" s="107" t="str">
        <f t="shared" si="37"/>
        <v/>
      </c>
      <c r="Z459" s="108">
        <f>IF(S459=2,0,IF(ISBLANK(J459),0,VLOOKUP(Y459,DeltagarRapport!A:J,7,FALSE)*100))</f>
        <v>0</v>
      </c>
      <c r="AA459" s="108">
        <f>IF(S459=2,0,IF(ISBLANK(J459),0,VLOOKUP(Y459,DeltagarRapport!A:J,9,FALSE)*100))</f>
        <v>0</v>
      </c>
      <c r="AB459" s="109" t="str" cm="1">
        <f t="array" ref="AB459">IF(S459=1,INDEX(Verksamhetsform!$A$9:$A$10,MIN(ROW(AB459)-ROW($AB$2)+1,2)),"")</f>
        <v/>
      </c>
    </row>
    <row r="460" spans="1:28" x14ac:dyDescent="0.35">
      <c r="A460" s="105">
        <v>459</v>
      </c>
      <c r="B460" s="77"/>
      <c r="C460" s="105" t="str">
        <f>IF(B460&lt;&gt;"", INDEX(DeltagarRapport!$D$2:$D$9, MATCH(B460, DeltagarRapport!$E$2:$E$9, 0)), "")</f>
        <v/>
      </c>
      <c r="D460" s="64"/>
      <c r="E460" s="59"/>
      <c r="F460" s="59"/>
      <c r="G460" s="59"/>
      <c r="H460" s="60"/>
      <c r="I460" s="86"/>
      <c r="J460" s="86"/>
      <c r="K460" s="86"/>
      <c r="L460" s="78"/>
      <c r="M460" s="61"/>
      <c r="N460" s="66"/>
      <c r="O460" s="105" t="str">
        <f t="shared" si="38"/>
        <v/>
      </c>
      <c r="P460" s="105" t="str">
        <f t="shared" si="39"/>
        <v/>
      </c>
      <c r="Q460" s="105" t="str">
        <f>IF(P460="", "", IFERROR(VLOOKUP(P460,Arrtyper!A:B,2,FALSE), ""))</f>
        <v/>
      </c>
      <c r="R460" s="61"/>
      <c r="S460" s="105" t="str">
        <f>IF(R460="", "", IFERROR(VLOOKUP(R460,Verksamhetsform!A:B,2,FALSE), ""))</f>
        <v/>
      </c>
      <c r="T460" s="61"/>
      <c r="U460" s="61"/>
      <c r="V460" s="105" t="str">
        <f>IF(U460="", "", IFERROR(VLOOKUP(U460,KommunDB!A:B,2,FALSE), ""))</f>
        <v/>
      </c>
      <c r="W460" s="106">
        <f t="shared" si="35"/>
        <v>0</v>
      </c>
      <c r="X460" s="106">
        <f t="shared" si="36"/>
        <v>0</v>
      </c>
      <c r="Y460" s="107" t="str">
        <f t="shared" si="37"/>
        <v/>
      </c>
      <c r="Z460" s="108">
        <f>IF(S460=2,0,IF(ISBLANK(J460),0,VLOOKUP(Y460,DeltagarRapport!A:J,7,FALSE)*100))</f>
        <v>0</v>
      </c>
      <c r="AA460" s="108">
        <f>IF(S460=2,0,IF(ISBLANK(J460),0,VLOOKUP(Y460,DeltagarRapport!A:J,9,FALSE)*100))</f>
        <v>0</v>
      </c>
      <c r="AB460" s="109" t="str" cm="1">
        <f t="array" ref="AB460">IF(S460=1,INDEX(Verksamhetsform!$A$9:$A$10,MIN(ROW(AB460)-ROW($AB$2)+1,2)),"")</f>
        <v/>
      </c>
    </row>
    <row r="461" spans="1:28" x14ac:dyDescent="0.35">
      <c r="A461" s="105">
        <v>460</v>
      </c>
      <c r="B461" s="77"/>
      <c r="C461" s="105" t="str">
        <f>IF(B461&lt;&gt;"", INDEX(DeltagarRapport!$D$2:$D$9, MATCH(B461, DeltagarRapport!$E$2:$E$9, 0)), "")</f>
        <v/>
      </c>
      <c r="D461" s="64"/>
      <c r="E461" s="59"/>
      <c r="F461" s="59"/>
      <c r="G461" s="59"/>
      <c r="H461" s="60"/>
      <c r="I461" s="86"/>
      <c r="J461" s="86"/>
      <c r="K461" s="86"/>
      <c r="L461" s="78"/>
      <c r="M461" s="61"/>
      <c r="N461" s="66"/>
      <c r="O461" s="105" t="str">
        <f t="shared" si="38"/>
        <v/>
      </c>
      <c r="P461" s="105" t="str">
        <f t="shared" si="39"/>
        <v/>
      </c>
      <c r="Q461" s="105" t="str">
        <f>IF(P461="", "", IFERROR(VLOOKUP(P461,Arrtyper!A:B,2,FALSE), ""))</f>
        <v/>
      </c>
      <c r="R461" s="61"/>
      <c r="S461" s="105" t="str">
        <f>IF(R461="", "", IFERROR(VLOOKUP(R461,Verksamhetsform!A:B,2,FALSE), ""))</f>
        <v/>
      </c>
      <c r="T461" s="61"/>
      <c r="U461" s="61"/>
      <c r="V461" s="105" t="str">
        <f>IF(U461="", "", IFERROR(VLOOKUP(U461,KommunDB!A:B,2,FALSE), ""))</f>
        <v/>
      </c>
      <c r="W461" s="106">
        <f t="shared" si="35"/>
        <v>0</v>
      </c>
      <c r="X461" s="106">
        <f t="shared" si="36"/>
        <v>0</v>
      </c>
      <c r="Y461" s="107" t="str">
        <f t="shared" si="37"/>
        <v/>
      </c>
      <c r="Z461" s="108">
        <f>IF(S461=2,0,IF(ISBLANK(J461),0,VLOOKUP(Y461,DeltagarRapport!A:J,7,FALSE)*100))</f>
        <v>0</v>
      </c>
      <c r="AA461" s="108">
        <f>IF(S461=2,0,IF(ISBLANK(J461),0,VLOOKUP(Y461,DeltagarRapport!A:J,9,FALSE)*100))</f>
        <v>0</v>
      </c>
      <c r="AB461" s="109" t="str" cm="1">
        <f t="array" ref="AB461">IF(S461=1,INDEX(Verksamhetsform!$A$9:$A$10,MIN(ROW(AB461)-ROW($AB$2)+1,2)),"")</f>
        <v/>
      </c>
    </row>
    <row r="462" spans="1:28" x14ac:dyDescent="0.35">
      <c r="A462" s="105">
        <v>461</v>
      </c>
      <c r="B462" s="77"/>
      <c r="C462" s="105" t="str">
        <f>IF(B462&lt;&gt;"", INDEX(DeltagarRapport!$D$2:$D$9, MATCH(B462, DeltagarRapport!$E$2:$E$9, 0)), "")</f>
        <v/>
      </c>
      <c r="D462" s="64"/>
      <c r="E462" s="59"/>
      <c r="F462" s="59"/>
      <c r="G462" s="59"/>
      <c r="H462" s="60"/>
      <c r="I462" s="86"/>
      <c r="J462" s="86"/>
      <c r="K462" s="86"/>
      <c r="L462" s="78"/>
      <c r="M462" s="61"/>
      <c r="N462" s="66"/>
      <c r="O462" s="105" t="str">
        <f t="shared" si="38"/>
        <v/>
      </c>
      <c r="P462" s="105" t="str">
        <f t="shared" si="39"/>
        <v/>
      </c>
      <c r="Q462" s="105" t="str">
        <f>IF(P462="", "", IFERROR(VLOOKUP(P462,Arrtyper!A:B,2,FALSE), ""))</f>
        <v/>
      </c>
      <c r="R462" s="61"/>
      <c r="S462" s="105" t="str">
        <f>IF(R462="", "", IFERROR(VLOOKUP(R462,Verksamhetsform!A:B,2,FALSE), ""))</f>
        <v/>
      </c>
      <c r="T462" s="61"/>
      <c r="U462" s="61"/>
      <c r="V462" s="105" t="str">
        <f>IF(U462="", "", IFERROR(VLOOKUP(U462,KommunDB!A:B,2,FALSE), ""))</f>
        <v/>
      </c>
      <c r="W462" s="106">
        <f t="shared" si="35"/>
        <v>0</v>
      </c>
      <c r="X462" s="106">
        <f t="shared" si="36"/>
        <v>0</v>
      </c>
      <c r="Y462" s="107" t="str">
        <f t="shared" si="37"/>
        <v/>
      </c>
      <c r="Z462" s="108">
        <f>IF(S462=2,0,IF(ISBLANK(J462),0,VLOOKUP(Y462,DeltagarRapport!A:J,7,FALSE)*100))</f>
        <v>0</v>
      </c>
      <c r="AA462" s="108">
        <f>IF(S462=2,0,IF(ISBLANK(J462),0,VLOOKUP(Y462,DeltagarRapport!A:J,9,FALSE)*100))</f>
        <v>0</v>
      </c>
      <c r="AB462" s="109" t="str" cm="1">
        <f t="array" ref="AB462">IF(S462=1,INDEX(Verksamhetsform!$A$9:$A$10,MIN(ROW(AB462)-ROW($AB$2)+1,2)),"")</f>
        <v/>
      </c>
    </row>
    <row r="463" spans="1:28" x14ac:dyDescent="0.35">
      <c r="A463" s="105">
        <v>462</v>
      </c>
      <c r="B463" s="77"/>
      <c r="C463" s="105" t="str">
        <f>IF(B463&lt;&gt;"", INDEX(DeltagarRapport!$D$2:$D$9, MATCH(B463, DeltagarRapport!$E$2:$E$9, 0)), "")</f>
        <v/>
      </c>
      <c r="D463" s="64"/>
      <c r="E463" s="59"/>
      <c r="F463" s="59"/>
      <c r="G463" s="59"/>
      <c r="H463" s="60"/>
      <c r="I463" s="86"/>
      <c r="J463" s="86"/>
      <c r="K463" s="86"/>
      <c r="L463" s="78"/>
      <c r="M463" s="61"/>
      <c r="N463" s="66"/>
      <c r="O463" s="105" t="str">
        <f t="shared" si="38"/>
        <v/>
      </c>
      <c r="P463" s="105" t="str">
        <f t="shared" si="39"/>
        <v/>
      </c>
      <c r="Q463" s="105" t="str">
        <f>IF(P463="", "", IFERROR(VLOOKUP(P463,Arrtyper!A:B,2,FALSE), ""))</f>
        <v/>
      </c>
      <c r="R463" s="61"/>
      <c r="S463" s="105" t="str">
        <f>IF(R463="", "", IFERROR(VLOOKUP(R463,Verksamhetsform!A:B,2,FALSE), ""))</f>
        <v/>
      </c>
      <c r="T463" s="61"/>
      <c r="U463" s="61"/>
      <c r="V463" s="105" t="str">
        <f>IF(U463="", "", IFERROR(VLOOKUP(U463,KommunDB!A:B,2,FALSE), ""))</f>
        <v/>
      </c>
      <c r="W463" s="106">
        <f t="shared" si="35"/>
        <v>0</v>
      </c>
      <c r="X463" s="106">
        <f t="shared" si="36"/>
        <v>0</v>
      </c>
      <c r="Y463" s="107" t="str">
        <f t="shared" si="37"/>
        <v/>
      </c>
      <c r="Z463" s="108">
        <f>IF(S463=2,0,IF(ISBLANK(J463),0,VLOOKUP(Y463,DeltagarRapport!A:J,7,FALSE)*100))</f>
        <v>0</v>
      </c>
      <c r="AA463" s="108">
        <f>IF(S463=2,0,IF(ISBLANK(J463),0,VLOOKUP(Y463,DeltagarRapport!A:J,9,FALSE)*100))</f>
        <v>0</v>
      </c>
      <c r="AB463" s="109" t="str" cm="1">
        <f t="array" ref="AB463">IF(S463=1,INDEX(Verksamhetsform!$A$9:$A$10,MIN(ROW(AB463)-ROW($AB$2)+1,2)),"")</f>
        <v/>
      </c>
    </row>
    <row r="464" spans="1:28" x14ac:dyDescent="0.35">
      <c r="A464" s="105">
        <v>463</v>
      </c>
      <c r="B464" s="77"/>
      <c r="C464" s="105" t="str">
        <f>IF(B464&lt;&gt;"", INDEX(DeltagarRapport!$D$2:$D$9, MATCH(B464, DeltagarRapport!$E$2:$E$9, 0)), "")</f>
        <v/>
      </c>
      <c r="D464" s="64"/>
      <c r="E464" s="59"/>
      <c r="F464" s="59"/>
      <c r="G464" s="59"/>
      <c r="H464" s="60"/>
      <c r="I464" s="86"/>
      <c r="J464" s="86"/>
      <c r="K464" s="86"/>
      <c r="L464" s="78"/>
      <c r="M464" s="61"/>
      <c r="N464" s="66"/>
      <c r="O464" s="105" t="str">
        <f t="shared" si="38"/>
        <v/>
      </c>
      <c r="P464" s="105" t="str">
        <f t="shared" si="39"/>
        <v/>
      </c>
      <c r="Q464" s="105" t="str">
        <f>IF(P464="", "", IFERROR(VLOOKUP(P464,Arrtyper!A:B,2,FALSE), ""))</f>
        <v/>
      </c>
      <c r="R464" s="61"/>
      <c r="S464" s="105" t="str">
        <f>IF(R464="", "", IFERROR(VLOOKUP(R464,Verksamhetsform!A:B,2,FALSE), ""))</f>
        <v/>
      </c>
      <c r="T464" s="61"/>
      <c r="U464" s="61"/>
      <c r="V464" s="105" t="str">
        <f>IF(U464="", "", IFERROR(VLOOKUP(U464,KommunDB!A:B,2,FALSE), ""))</f>
        <v/>
      </c>
      <c r="W464" s="106">
        <f t="shared" si="35"/>
        <v>0</v>
      </c>
      <c r="X464" s="106">
        <f t="shared" si="36"/>
        <v>0</v>
      </c>
      <c r="Y464" s="107" t="str">
        <f t="shared" si="37"/>
        <v/>
      </c>
      <c r="Z464" s="108">
        <f>IF(S464=2,0,IF(ISBLANK(J464),0,VLOOKUP(Y464,DeltagarRapport!A:J,7,FALSE)*100))</f>
        <v>0</v>
      </c>
      <c r="AA464" s="108">
        <f>IF(S464=2,0,IF(ISBLANK(J464),0,VLOOKUP(Y464,DeltagarRapport!A:J,9,FALSE)*100))</f>
        <v>0</v>
      </c>
      <c r="AB464" s="109" t="str" cm="1">
        <f t="array" ref="AB464">IF(S464=1,INDEX(Verksamhetsform!$A$9:$A$10,MIN(ROW(AB464)-ROW($AB$2)+1,2)),"")</f>
        <v/>
      </c>
    </row>
    <row r="465" spans="1:28" x14ac:dyDescent="0.35">
      <c r="A465" s="105">
        <v>464</v>
      </c>
      <c r="B465" s="77"/>
      <c r="C465" s="105" t="str">
        <f>IF(B465&lt;&gt;"", INDEX(DeltagarRapport!$D$2:$D$9, MATCH(B465, DeltagarRapport!$E$2:$E$9, 0)), "")</f>
        <v/>
      </c>
      <c r="D465" s="64"/>
      <c r="E465" s="59"/>
      <c r="F465" s="59"/>
      <c r="G465" s="59"/>
      <c r="H465" s="60"/>
      <c r="I465" s="86"/>
      <c r="J465" s="86"/>
      <c r="K465" s="86"/>
      <c r="L465" s="78"/>
      <c r="M465" s="61"/>
      <c r="N465" s="66"/>
      <c r="O465" s="105" t="str">
        <f t="shared" si="38"/>
        <v/>
      </c>
      <c r="P465" s="105" t="str">
        <f t="shared" si="39"/>
        <v/>
      </c>
      <c r="Q465" s="105" t="str">
        <f>IF(P465="", "", IFERROR(VLOOKUP(P465,Arrtyper!A:B,2,FALSE), ""))</f>
        <v/>
      </c>
      <c r="R465" s="61"/>
      <c r="S465" s="105" t="str">
        <f>IF(R465="", "", IFERROR(VLOOKUP(R465,Verksamhetsform!A:B,2,FALSE), ""))</f>
        <v/>
      </c>
      <c r="T465" s="61"/>
      <c r="U465" s="61"/>
      <c r="V465" s="105" t="str">
        <f>IF(U465="", "", IFERROR(VLOOKUP(U465,KommunDB!A:B,2,FALSE), ""))</f>
        <v/>
      </c>
      <c r="W465" s="106">
        <f t="shared" si="35"/>
        <v>0</v>
      </c>
      <c r="X465" s="106">
        <f t="shared" si="36"/>
        <v>0</v>
      </c>
      <c r="Y465" s="107" t="str">
        <f t="shared" si="37"/>
        <v/>
      </c>
      <c r="Z465" s="108">
        <f>IF(S465=2,0,IF(ISBLANK(J465),0,VLOOKUP(Y465,DeltagarRapport!A:J,7,FALSE)*100))</f>
        <v>0</v>
      </c>
      <c r="AA465" s="108">
        <f>IF(S465=2,0,IF(ISBLANK(J465),0,VLOOKUP(Y465,DeltagarRapport!A:J,9,FALSE)*100))</f>
        <v>0</v>
      </c>
      <c r="AB465" s="109" t="str" cm="1">
        <f t="array" ref="AB465">IF(S465=1,INDEX(Verksamhetsform!$A$9:$A$10,MIN(ROW(AB465)-ROW($AB$2)+1,2)),"")</f>
        <v/>
      </c>
    </row>
    <row r="466" spans="1:28" x14ac:dyDescent="0.35">
      <c r="A466" s="105">
        <v>465</v>
      </c>
      <c r="B466" s="77"/>
      <c r="C466" s="105" t="str">
        <f>IF(B466&lt;&gt;"", INDEX(DeltagarRapport!$D$2:$D$9, MATCH(B466, DeltagarRapport!$E$2:$E$9, 0)), "")</f>
        <v/>
      </c>
      <c r="D466" s="64"/>
      <c r="E466" s="59"/>
      <c r="F466" s="59"/>
      <c r="G466" s="59"/>
      <c r="H466" s="60"/>
      <c r="I466" s="86"/>
      <c r="J466" s="86"/>
      <c r="K466" s="86"/>
      <c r="L466" s="78"/>
      <c r="M466" s="61"/>
      <c r="N466" s="66"/>
      <c r="O466" s="105" t="str">
        <f t="shared" si="38"/>
        <v/>
      </c>
      <c r="P466" s="105" t="str">
        <f t="shared" si="39"/>
        <v/>
      </c>
      <c r="Q466" s="105" t="str">
        <f>IF(P466="", "", IFERROR(VLOOKUP(P466,Arrtyper!A:B,2,FALSE), ""))</f>
        <v/>
      </c>
      <c r="R466" s="61"/>
      <c r="S466" s="105" t="str">
        <f>IF(R466="", "", IFERROR(VLOOKUP(R466,Verksamhetsform!A:B,2,FALSE), ""))</f>
        <v/>
      </c>
      <c r="T466" s="61"/>
      <c r="U466" s="61"/>
      <c r="V466" s="105" t="str">
        <f>IF(U466="", "", IFERROR(VLOOKUP(U466,KommunDB!A:B,2,FALSE), ""))</f>
        <v/>
      </c>
      <c r="W466" s="106">
        <f t="shared" si="35"/>
        <v>0</v>
      </c>
      <c r="X466" s="106">
        <f t="shared" si="36"/>
        <v>0</v>
      </c>
      <c r="Y466" s="107" t="str">
        <f t="shared" si="37"/>
        <v/>
      </c>
      <c r="Z466" s="108">
        <f>IF(S466=2,0,IF(ISBLANK(J466),0,VLOOKUP(Y466,DeltagarRapport!A:J,7,FALSE)*100))</f>
        <v>0</v>
      </c>
      <c r="AA466" s="108">
        <f>IF(S466=2,0,IF(ISBLANK(J466),0,VLOOKUP(Y466,DeltagarRapport!A:J,9,FALSE)*100))</f>
        <v>0</v>
      </c>
      <c r="AB466" s="109" t="str" cm="1">
        <f t="array" ref="AB466">IF(S466=1,INDEX(Verksamhetsform!$A$9:$A$10,MIN(ROW(AB466)-ROW($AB$2)+1,2)),"")</f>
        <v/>
      </c>
    </row>
    <row r="467" spans="1:28" x14ac:dyDescent="0.35">
      <c r="A467" s="105">
        <v>466</v>
      </c>
      <c r="B467" s="77"/>
      <c r="C467" s="105" t="str">
        <f>IF(B467&lt;&gt;"", INDEX(DeltagarRapport!$D$2:$D$9, MATCH(B467, DeltagarRapport!$E$2:$E$9, 0)), "")</f>
        <v/>
      </c>
      <c r="D467" s="64"/>
      <c r="E467" s="59"/>
      <c r="F467" s="59"/>
      <c r="G467" s="59"/>
      <c r="H467" s="60"/>
      <c r="I467" s="86"/>
      <c r="J467" s="86"/>
      <c r="K467" s="86"/>
      <c r="L467" s="78"/>
      <c r="M467" s="61"/>
      <c r="N467" s="66"/>
      <c r="O467" s="105" t="str">
        <f t="shared" si="38"/>
        <v/>
      </c>
      <c r="P467" s="105" t="str">
        <f t="shared" si="39"/>
        <v/>
      </c>
      <c r="Q467" s="105" t="str">
        <f>IF(P467="", "", IFERROR(VLOOKUP(P467,Arrtyper!A:B,2,FALSE), ""))</f>
        <v/>
      </c>
      <c r="R467" s="61"/>
      <c r="S467" s="105" t="str">
        <f>IF(R467="", "", IFERROR(VLOOKUP(R467,Verksamhetsform!A:B,2,FALSE), ""))</f>
        <v/>
      </c>
      <c r="T467" s="61"/>
      <c r="U467" s="61"/>
      <c r="V467" s="105" t="str">
        <f>IF(U467="", "", IFERROR(VLOOKUP(U467,KommunDB!A:B,2,FALSE), ""))</f>
        <v/>
      </c>
      <c r="W467" s="106">
        <f t="shared" si="35"/>
        <v>0</v>
      </c>
      <c r="X467" s="106">
        <f t="shared" si="36"/>
        <v>0</v>
      </c>
      <c r="Y467" s="107" t="str">
        <f t="shared" si="37"/>
        <v/>
      </c>
      <c r="Z467" s="108">
        <f>IF(S467=2,0,IF(ISBLANK(J467),0,VLOOKUP(Y467,DeltagarRapport!A:J,7,FALSE)*100))</f>
        <v>0</v>
      </c>
      <c r="AA467" s="108">
        <f>IF(S467=2,0,IF(ISBLANK(J467),0,VLOOKUP(Y467,DeltagarRapport!A:J,9,FALSE)*100))</f>
        <v>0</v>
      </c>
      <c r="AB467" s="109" t="str" cm="1">
        <f t="array" ref="AB467">IF(S467=1,INDEX(Verksamhetsform!$A$9:$A$10,MIN(ROW(AB467)-ROW($AB$2)+1,2)),"")</f>
        <v/>
      </c>
    </row>
    <row r="468" spans="1:28" x14ac:dyDescent="0.35">
      <c r="A468" s="105">
        <v>467</v>
      </c>
      <c r="B468" s="77"/>
      <c r="C468" s="105" t="str">
        <f>IF(B468&lt;&gt;"", INDEX(DeltagarRapport!$D$2:$D$9, MATCH(B468, DeltagarRapport!$E$2:$E$9, 0)), "")</f>
        <v/>
      </c>
      <c r="D468" s="64"/>
      <c r="E468" s="59"/>
      <c r="F468" s="59"/>
      <c r="G468" s="59"/>
      <c r="H468" s="60"/>
      <c r="I468" s="86"/>
      <c r="J468" s="86"/>
      <c r="K468" s="86"/>
      <c r="L468" s="78"/>
      <c r="M468" s="61"/>
      <c r="N468" s="66"/>
      <c r="O468" s="105" t="str">
        <f t="shared" si="38"/>
        <v/>
      </c>
      <c r="P468" s="105" t="str">
        <f t="shared" si="39"/>
        <v/>
      </c>
      <c r="Q468" s="105" t="str">
        <f>IF(P468="", "", IFERROR(VLOOKUP(P468,Arrtyper!A:B,2,FALSE), ""))</f>
        <v/>
      </c>
      <c r="R468" s="61"/>
      <c r="S468" s="105" t="str">
        <f>IF(R468="", "", IFERROR(VLOOKUP(R468,Verksamhetsform!A:B,2,FALSE), ""))</f>
        <v/>
      </c>
      <c r="T468" s="61"/>
      <c r="U468" s="61"/>
      <c r="V468" s="105" t="str">
        <f>IF(U468="", "", IFERROR(VLOOKUP(U468,KommunDB!A:B,2,FALSE), ""))</f>
        <v/>
      </c>
      <c r="W468" s="106">
        <f t="shared" si="35"/>
        <v>0</v>
      </c>
      <c r="X468" s="106">
        <f t="shared" si="36"/>
        <v>0</v>
      </c>
      <c r="Y468" s="107" t="str">
        <f t="shared" si="37"/>
        <v/>
      </c>
      <c r="Z468" s="108">
        <f>IF(S468=2,0,IF(ISBLANK(J468),0,VLOOKUP(Y468,DeltagarRapport!A:J,7,FALSE)*100))</f>
        <v>0</v>
      </c>
      <c r="AA468" s="108">
        <f>IF(S468=2,0,IF(ISBLANK(J468),0,VLOOKUP(Y468,DeltagarRapport!A:J,9,FALSE)*100))</f>
        <v>0</v>
      </c>
      <c r="AB468" s="109" t="str" cm="1">
        <f t="array" ref="AB468">IF(S468=1,INDEX(Verksamhetsform!$A$9:$A$10,MIN(ROW(AB468)-ROW($AB$2)+1,2)),"")</f>
        <v/>
      </c>
    </row>
    <row r="469" spans="1:28" x14ac:dyDescent="0.35">
      <c r="A469" s="105">
        <v>468</v>
      </c>
      <c r="B469" s="77"/>
      <c r="C469" s="105" t="str">
        <f>IF(B469&lt;&gt;"", INDEX(DeltagarRapport!$D$2:$D$9, MATCH(B469, DeltagarRapport!$E$2:$E$9, 0)), "")</f>
        <v/>
      </c>
      <c r="D469" s="64"/>
      <c r="E469" s="59"/>
      <c r="F469" s="59"/>
      <c r="G469" s="59"/>
      <c r="H469" s="60"/>
      <c r="I469" s="86"/>
      <c r="J469" s="86"/>
      <c r="K469" s="86"/>
      <c r="L469" s="78"/>
      <c r="M469" s="61"/>
      <c r="N469" s="66"/>
      <c r="O469" s="105" t="str">
        <f t="shared" si="38"/>
        <v/>
      </c>
      <c r="P469" s="105" t="str">
        <f t="shared" si="39"/>
        <v/>
      </c>
      <c r="Q469" s="105" t="str">
        <f>IF(P469="", "", IFERROR(VLOOKUP(P469,Arrtyper!A:B,2,FALSE), ""))</f>
        <v/>
      </c>
      <c r="R469" s="61"/>
      <c r="S469" s="105" t="str">
        <f>IF(R469="", "", IFERROR(VLOOKUP(R469,Verksamhetsform!A:B,2,FALSE), ""))</f>
        <v/>
      </c>
      <c r="T469" s="61"/>
      <c r="U469" s="61"/>
      <c r="V469" s="105" t="str">
        <f>IF(U469="", "", IFERROR(VLOOKUP(U469,KommunDB!A:B,2,FALSE), ""))</f>
        <v/>
      </c>
      <c r="W469" s="106">
        <f t="shared" si="35"/>
        <v>0</v>
      </c>
      <c r="X469" s="106">
        <f t="shared" si="36"/>
        <v>0</v>
      </c>
      <c r="Y469" s="107" t="str">
        <f t="shared" si="37"/>
        <v/>
      </c>
      <c r="Z469" s="108">
        <f>IF(S469=2,0,IF(ISBLANK(J469),0,VLOOKUP(Y469,DeltagarRapport!A:J,7,FALSE)*100))</f>
        <v>0</v>
      </c>
      <c r="AA469" s="108">
        <f>IF(S469=2,0,IF(ISBLANK(J469),0,VLOOKUP(Y469,DeltagarRapport!A:J,9,FALSE)*100))</f>
        <v>0</v>
      </c>
      <c r="AB469" s="109" t="str" cm="1">
        <f t="array" ref="AB469">IF(S469=1,INDEX(Verksamhetsform!$A$9:$A$10,MIN(ROW(AB469)-ROW($AB$2)+1,2)),"")</f>
        <v/>
      </c>
    </row>
    <row r="470" spans="1:28" x14ac:dyDescent="0.35">
      <c r="A470" s="105">
        <v>469</v>
      </c>
      <c r="B470" s="77"/>
      <c r="C470" s="105" t="str">
        <f>IF(B470&lt;&gt;"", INDEX(DeltagarRapport!$D$2:$D$9, MATCH(B470, DeltagarRapport!$E$2:$E$9, 0)), "")</f>
        <v/>
      </c>
      <c r="D470" s="64"/>
      <c r="E470" s="59"/>
      <c r="F470" s="59"/>
      <c r="G470" s="59"/>
      <c r="H470" s="60"/>
      <c r="I470" s="86"/>
      <c r="J470" s="86"/>
      <c r="K470" s="86"/>
      <c r="L470" s="78"/>
      <c r="M470" s="61"/>
      <c r="N470" s="66"/>
      <c r="O470" s="105" t="str">
        <f t="shared" si="38"/>
        <v/>
      </c>
      <c r="P470" s="105" t="str">
        <f t="shared" si="39"/>
        <v/>
      </c>
      <c r="Q470" s="105" t="str">
        <f>IF(P470="", "", IFERROR(VLOOKUP(P470,Arrtyper!A:B,2,FALSE), ""))</f>
        <v/>
      </c>
      <c r="R470" s="61"/>
      <c r="S470" s="105" t="str">
        <f>IF(R470="", "", IFERROR(VLOOKUP(R470,Verksamhetsform!A:B,2,FALSE), ""))</f>
        <v/>
      </c>
      <c r="T470" s="61"/>
      <c r="U470" s="61"/>
      <c r="V470" s="105" t="str">
        <f>IF(U470="", "", IFERROR(VLOOKUP(U470,KommunDB!A:B,2,FALSE), ""))</f>
        <v/>
      </c>
      <c r="W470" s="106">
        <f t="shared" si="35"/>
        <v>0</v>
      </c>
      <c r="X470" s="106">
        <f t="shared" si="36"/>
        <v>0</v>
      </c>
      <c r="Y470" s="107" t="str">
        <f t="shared" si="37"/>
        <v/>
      </c>
      <c r="Z470" s="108">
        <f>IF(S470=2,0,IF(ISBLANK(J470),0,VLOOKUP(Y470,DeltagarRapport!A:J,7,FALSE)*100))</f>
        <v>0</v>
      </c>
      <c r="AA470" s="108">
        <f>IF(S470=2,0,IF(ISBLANK(J470),0,VLOOKUP(Y470,DeltagarRapport!A:J,9,FALSE)*100))</f>
        <v>0</v>
      </c>
      <c r="AB470" s="109" t="str" cm="1">
        <f t="array" ref="AB470">IF(S470=1,INDEX(Verksamhetsform!$A$9:$A$10,MIN(ROW(AB470)-ROW($AB$2)+1,2)),"")</f>
        <v/>
      </c>
    </row>
    <row r="471" spans="1:28" x14ac:dyDescent="0.35">
      <c r="A471" s="105">
        <v>470</v>
      </c>
      <c r="B471" s="77"/>
      <c r="C471" s="105" t="str">
        <f>IF(B471&lt;&gt;"", INDEX(DeltagarRapport!$D$2:$D$9, MATCH(B471, DeltagarRapport!$E$2:$E$9, 0)), "")</f>
        <v/>
      </c>
      <c r="D471" s="64"/>
      <c r="E471" s="59"/>
      <c r="F471" s="59"/>
      <c r="G471" s="59"/>
      <c r="H471" s="60"/>
      <c r="I471" s="86"/>
      <c r="J471" s="86"/>
      <c r="K471" s="86"/>
      <c r="L471" s="78"/>
      <c r="M471" s="61"/>
      <c r="N471" s="66"/>
      <c r="O471" s="105" t="str">
        <f t="shared" si="38"/>
        <v/>
      </c>
      <c r="P471" s="105" t="str">
        <f t="shared" si="39"/>
        <v/>
      </c>
      <c r="Q471" s="105" t="str">
        <f>IF(P471="", "", IFERROR(VLOOKUP(P471,Arrtyper!A:B,2,FALSE), ""))</f>
        <v/>
      </c>
      <c r="R471" s="61"/>
      <c r="S471" s="105" t="str">
        <f>IF(R471="", "", IFERROR(VLOOKUP(R471,Verksamhetsform!A:B,2,FALSE), ""))</f>
        <v/>
      </c>
      <c r="T471" s="61"/>
      <c r="U471" s="61"/>
      <c r="V471" s="105" t="str">
        <f>IF(U471="", "", IFERROR(VLOOKUP(U471,KommunDB!A:B,2,FALSE), ""))</f>
        <v/>
      </c>
      <c r="W471" s="106">
        <f t="shared" si="35"/>
        <v>0</v>
      </c>
      <c r="X471" s="106">
        <f t="shared" si="36"/>
        <v>0</v>
      </c>
      <c r="Y471" s="107" t="str">
        <f t="shared" si="37"/>
        <v/>
      </c>
      <c r="Z471" s="108">
        <f>IF(S471=2,0,IF(ISBLANK(J471),0,VLOOKUP(Y471,DeltagarRapport!A:J,7,FALSE)*100))</f>
        <v>0</v>
      </c>
      <c r="AA471" s="108">
        <f>IF(S471=2,0,IF(ISBLANK(J471),0,VLOOKUP(Y471,DeltagarRapport!A:J,9,FALSE)*100))</f>
        <v>0</v>
      </c>
      <c r="AB471" s="109" t="str" cm="1">
        <f t="array" ref="AB471">IF(S471=1,INDEX(Verksamhetsform!$A$9:$A$10,MIN(ROW(AB471)-ROW($AB$2)+1,2)),"")</f>
        <v/>
      </c>
    </row>
    <row r="472" spans="1:28" x14ac:dyDescent="0.35">
      <c r="A472" s="105">
        <v>471</v>
      </c>
      <c r="B472" s="77"/>
      <c r="C472" s="105" t="str">
        <f>IF(B472&lt;&gt;"", INDEX(DeltagarRapport!$D$2:$D$9, MATCH(B472, DeltagarRapport!$E$2:$E$9, 0)), "")</f>
        <v/>
      </c>
      <c r="D472" s="64"/>
      <c r="E472" s="59"/>
      <c r="F472" s="59"/>
      <c r="G472" s="59"/>
      <c r="H472" s="60"/>
      <c r="I472" s="86"/>
      <c r="J472" s="86"/>
      <c r="K472" s="86"/>
      <c r="L472" s="78"/>
      <c r="M472" s="61"/>
      <c r="N472" s="66"/>
      <c r="O472" s="105" t="str">
        <f t="shared" si="38"/>
        <v/>
      </c>
      <c r="P472" s="105" t="str">
        <f t="shared" si="39"/>
        <v/>
      </c>
      <c r="Q472" s="105" t="str">
        <f>IF(P472="", "", IFERROR(VLOOKUP(P472,Arrtyper!A:B,2,FALSE), ""))</f>
        <v/>
      </c>
      <c r="R472" s="61"/>
      <c r="S472" s="105" t="str">
        <f>IF(R472="", "", IFERROR(VLOOKUP(R472,Verksamhetsform!A:B,2,FALSE), ""))</f>
        <v/>
      </c>
      <c r="T472" s="61"/>
      <c r="U472" s="61"/>
      <c r="V472" s="105" t="str">
        <f>IF(U472="", "", IFERROR(VLOOKUP(U472,KommunDB!A:B,2,FALSE), ""))</f>
        <v/>
      </c>
      <c r="W472" s="106">
        <f t="shared" si="35"/>
        <v>0</v>
      </c>
      <c r="X472" s="106">
        <f t="shared" si="36"/>
        <v>0</v>
      </c>
      <c r="Y472" s="107" t="str">
        <f t="shared" si="37"/>
        <v/>
      </c>
      <c r="Z472" s="108">
        <f>IF(S472=2,0,IF(ISBLANK(J472),0,VLOOKUP(Y472,DeltagarRapport!A:J,7,FALSE)*100))</f>
        <v>0</v>
      </c>
      <c r="AA472" s="108">
        <f>IF(S472=2,0,IF(ISBLANK(J472),0,VLOOKUP(Y472,DeltagarRapport!A:J,9,FALSE)*100))</f>
        <v>0</v>
      </c>
      <c r="AB472" s="109" t="str" cm="1">
        <f t="array" ref="AB472">IF(S472=1,INDEX(Verksamhetsform!$A$9:$A$10,MIN(ROW(AB472)-ROW($AB$2)+1,2)),"")</f>
        <v/>
      </c>
    </row>
    <row r="473" spans="1:28" x14ac:dyDescent="0.35">
      <c r="A473" s="105">
        <v>472</v>
      </c>
      <c r="B473" s="77"/>
      <c r="C473" s="105" t="str">
        <f>IF(B473&lt;&gt;"", INDEX(DeltagarRapport!$D$2:$D$9, MATCH(B473, DeltagarRapport!$E$2:$E$9, 0)), "")</f>
        <v/>
      </c>
      <c r="D473" s="64"/>
      <c r="E473" s="59"/>
      <c r="F473" s="59"/>
      <c r="G473" s="59"/>
      <c r="H473" s="60"/>
      <c r="I473" s="86"/>
      <c r="J473" s="86"/>
      <c r="K473" s="86"/>
      <c r="L473" s="78"/>
      <c r="M473" s="61"/>
      <c r="N473" s="66"/>
      <c r="O473" s="105" t="str">
        <f t="shared" si="38"/>
        <v/>
      </c>
      <c r="P473" s="105" t="str">
        <f t="shared" si="39"/>
        <v/>
      </c>
      <c r="Q473" s="105" t="str">
        <f>IF(P473="", "", IFERROR(VLOOKUP(P473,Arrtyper!A:B,2,FALSE), ""))</f>
        <v/>
      </c>
      <c r="R473" s="61"/>
      <c r="S473" s="105" t="str">
        <f>IF(R473="", "", IFERROR(VLOOKUP(R473,Verksamhetsform!A:B,2,FALSE), ""))</f>
        <v/>
      </c>
      <c r="T473" s="61"/>
      <c r="U473" s="61"/>
      <c r="V473" s="105" t="str">
        <f>IF(U473="", "", IFERROR(VLOOKUP(U473,KommunDB!A:B,2,FALSE), ""))</f>
        <v/>
      </c>
      <c r="W473" s="106">
        <f t="shared" si="35"/>
        <v>0</v>
      </c>
      <c r="X473" s="106">
        <f t="shared" si="36"/>
        <v>0</v>
      </c>
      <c r="Y473" s="107" t="str">
        <f t="shared" si="37"/>
        <v/>
      </c>
      <c r="Z473" s="108">
        <f>IF(S473=2,0,IF(ISBLANK(J473),0,VLOOKUP(Y473,DeltagarRapport!A:J,7,FALSE)*100))</f>
        <v>0</v>
      </c>
      <c r="AA473" s="108">
        <f>IF(S473=2,0,IF(ISBLANK(J473),0,VLOOKUP(Y473,DeltagarRapport!A:J,9,FALSE)*100))</f>
        <v>0</v>
      </c>
      <c r="AB473" s="109" t="str" cm="1">
        <f t="array" ref="AB473">IF(S473=1,INDEX(Verksamhetsform!$A$9:$A$10,MIN(ROW(AB473)-ROW($AB$2)+1,2)),"")</f>
        <v/>
      </c>
    </row>
    <row r="474" spans="1:28" x14ac:dyDescent="0.35">
      <c r="A474" s="105">
        <v>473</v>
      </c>
      <c r="B474" s="77"/>
      <c r="C474" s="105" t="str">
        <f>IF(B474&lt;&gt;"", INDEX(DeltagarRapport!$D$2:$D$9, MATCH(B474, DeltagarRapport!$E$2:$E$9, 0)), "")</f>
        <v/>
      </c>
      <c r="D474" s="64"/>
      <c r="E474" s="59"/>
      <c r="F474" s="59"/>
      <c r="G474" s="59"/>
      <c r="H474" s="60"/>
      <c r="I474" s="86"/>
      <c r="J474" s="86"/>
      <c r="K474" s="86"/>
      <c r="L474" s="78"/>
      <c r="M474" s="61"/>
      <c r="N474" s="66"/>
      <c r="O474" s="105" t="str">
        <f t="shared" si="38"/>
        <v/>
      </c>
      <c r="P474" s="105" t="str">
        <f t="shared" si="39"/>
        <v/>
      </c>
      <c r="Q474" s="105" t="str">
        <f>IF(P474="", "", IFERROR(VLOOKUP(P474,Arrtyper!A:B,2,FALSE), ""))</f>
        <v/>
      </c>
      <c r="R474" s="61"/>
      <c r="S474" s="105" t="str">
        <f>IF(R474="", "", IFERROR(VLOOKUP(R474,Verksamhetsform!A:B,2,FALSE), ""))</f>
        <v/>
      </c>
      <c r="T474" s="61"/>
      <c r="U474" s="61"/>
      <c r="V474" s="105" t="str">
        <f>IF(U474="", "", IFERROR(VLOOKUP(U474,KommunDB!A:B,2,FALSE), ""))</f>
        <v/>
      </c>
      <c r="W474" s="106">
        <f t="shared" si="35"/>
        <v>0</v>
      </c>
      <c r="X474" s="106">
        <f t="shared" si="36"/>
        <v>0</v>
      </c>
      <c r="Y474" s="107" t="str">
        <f t="shared" si="37"/>
        <v/>
      </c>
      <c r="Z474" s="108">
        <f>IF(S474=2,0,IF(ISBLANK(J474),0,VLOOKUP(Y474,DeltagarRapport!A:J,7,FALSE)*100))</f>
        <v>0</v>
      </c>
      <c r="AA474" s="108">
        <f>IF(S474=2,0,IF(ISBLANK(J474),0,VLOOKUP(Y474,DeltagarRapport!A:J,9,FALSE)*100))</f>
        <v>0</v>
      </c>
      <c r="AB474" s="109" t="str" cm="1">
        <f t="array" ref="AB474">IF(S474=1,INDEX(Verksamhetsform!$A$9:$A$10,MIN(ROW(AB474)-ROW($AB$2)+1,2)),"")</f>
        <v/>
      </c>
    </row>
    <row r="475" spans="1:28" x14ac:dyDescent="0.35">
      <c r="A475" s="105">
        <v>474</v>
      </c>
      <c r="B475" s="77"/>
      <c r="C475" s="105" t="str">
        <f>IF(B475&lt;&gt;"", INDEX(DeltagarRapport!$D$2:$D$9, MATCH(B475, DeltagarRapport!$E$2:$E$9, 0)), "")</f>
        <v/>
      </c>
      <c r="D475" s="64"/>
      <c r="E475" s="59"/>
      <c r="F475" s="59"/>
      <c r="G475" s="59"/>
      <c r="H475" s="60"/>
      <c r="I475" s="86"/>
      <c r="J475" s="86"/>
      <c r="K475" s="86"/>
      <c r="L475" s="78"/>
      <c r="M475" s="61"/>
      <c r="N475" s="66"/>
      <c r="O475" s="105" t="str">
        <f t="shared" si="38"/>
        <v/>
      </c>
      <c r="P475" s="105" t="str">
        <f t="shared" si="39"/>
        <v/>
      </c>
      <c r="Q475" s="105" t="str">
        <f>IF(P475="", "", IFERROR(VLOOKUP(P475,Arrtyper!A:B,2,FALSE), ""))</f>
        <v/>
      </c>
      <c r="R475" s="61"/>
      <c r="S475" s="105" t="str">
        <f>IF(R475="", "", IFERROR(VLOOKUP(R475,Verksamhetsform!A:B,2,FALSE), ""))</f>
        <v/>
      </c>
      <c r="T475" s="61"/>
      <c r="U475" s="61"/>
      <c r="V475" s="105" t="str">
        <f>IF(U475="", "", IFERROR(VLOOKUP(U475,KommunDB!A:B,2,FALSE), ""))</f>
        <v/>
      </c>
      <c r="W475" s="106">
        <f t="shared" si="35"/>
        <v>0</v>
      </c>
      <c r="X475" s="106">
        <f t="shared" si="36"/>
        <v>0</v>
      </c>
      <c r="Y475" s="107" t="str">
        <f t="shared" si="37"/>
        <v/>
      </c>
      <c r="Z475" s="108">
        <f>IF(S475=2,0,IF(ISBLANK(J475),0,VLOOKUP(Y475,DeltagarRapport!A:J,7,FALSE)*100))</f>
        <v>0</v>
      </c>
      <c r="AA475" s="108">
        <f>IF(S475=2,0,IF(ISBLANK(J475),0,VLOOKUP(Y475,DeltagarRapport!A:J,9,FALSE)*100))</f>
        <v>0</v>
      </c>
      <c r="AB475" s="109" t="str" cm="1">
        <f t="array" ref="AB475">IF(S475=1,INDEX(Verksamhetsform!$A$9:$A$10,MIN(ROW(AB475)-ROW($AB$2)+1,2)),"")</f>
        <v/>
      </c>
    </row>
    <row r="476" spans="1:28" x14ac:dyDescent="0.35">
      <c r="A476" s="105">
        <v>475</v>
      </c>
      <c r="B476" s="77"/>
      <c r="C476" s="105" t="str">
        <f>IF(B476&lt;&gt;"", INDEX(DeltagarRapport!$D$2:$D$9, MATCH(B476, DeltagarRapport!$E$2:$E$9, 0)), "")</f>
        <v/>
      </c>
      <c r="D476" s="64"/>
      <c r="E476" s="59"/>
      <c r="F476" s="59"/>
      <c r="G476" s="59"/>
      <c r="H476" s="60"/>
      <c r="I476" s="86"/>
      <c r="J476" s="86"/>
      <c r="K476" s="86"/>
      <c r="L476" s="78"/>
      <c r="M476" s="61"/>
      <c r="N476" s="66"/>
      <c r="O476" s="105" t="str">
        <f t="shared" si="38"/>
        <v/>
      </c>
      <c r="P476" s="105" t="str">
        <f t="shared" si="39"/>
        <v/>
      </c>
      <c r="Q476" s="105" t="str">
        <f>IF(P476="", "", IFERROR(VLOOKUP(P476,Arrtyper!A:B,2,FALSE), ""))</f>
        <v/>
      </c>
      <c r="R476" s="61"/>
      <c r="S476" s="105" t="str">
        <f>IF(R476="", "", IFERROR(VLOOKUP(R476,Verksamhetsform!A:B,2,FALSE), ""))</f>
        <v/>
      </c>
      <c r="T476" s="61"/>
      <c r="U476" s="61"/>
      <c r="V476" s="105" t="str">
        <f>IF(U476="", "", IFERROR(VLOOKUP(U476,KommunDB!A:B,2,FALSE), ""))</f>
        <v/>
      </c>
      <c r="W476" s="106">
        <f t="shared" si="35"/>
        <v>0</v>
      </c>
      <c r="X476" s="106">
        <f t="shared" si="36"/>
        <v>0</v>
      </c>
      <c r="Y476" s="107" t="str">
        <f t="shared" si="37"/>
        <v/>
      </c>
      <c r="Z476" s="108">
        <f>IF(S476=2,0,IF(ISBLANK(J476),0,VLOOKUP(Y476,DeltagarRapport!A:J,7,FALSE)*100))</f>
        <v>0</v>
      </c>
      <c r="AA476" s="108">
        <f>IF(S476=2,0,IF(ISBLANK(J476),0,VLOOKUP(Y476,DeltagarRapport!A:J,9,FALSE)*100))</f>
        <v>0</v>
      </c>
      <c r="AB476" s="109" t="str" cm="1">
        <f t="array" ref="AB476">IF(S476=1,INDEX(Verksamhetsform!$A$9:$A$10,MIN(ROW(AB476)-ROW($AB$2)+1,2)),"")</f>
        <v/>
      </c>
    </row>
    <row r="477" spans="1:28" x14ac:dyDescent="0.35">
      <c r="A477" s="105">
        <v>476</v>
      </c>
      <c r="B477" s="77"/>
      <c r="C477" s="105" t="str">
        <f>IF(B477&lt;&gt;"", INDEX(DeltagarRapport!$D$2:$D$9, MATCH(B477, DeltagarRapport!$E$2:$E$9, 0)), "")</f>
        <v/>
      </c>
      <c r="D477" s="64"/>
      <c r="E477" s="59"/>
      <c r="F477" s="59"/>
      <c r="G477" s="59"/>
      <c r="H477" s="60"/>
      <c r="I477" s="86"/>
      <c r="J477" s="86"/>
      <c r="K477" s="86"/>
      <c r="L477" s="78"/>
      <c r="M477" s="61"/>
      <c r="N477" s="66"/>
      <c r="O477" s="105" t="str">
        <f t="shared" si="38"/>
        <v/>
      </c>
      <c r="P477" s="105" t="str">
        <f t="shared" si="39"/>
        <v/>
      </c>
      <c r="Q477" s="105" t="str">
        <f>IF(P477="", "", IFERROR(VLOOKUP(P477,Arrtyper!A:B,2,FALSE), ""))</f>
        <v/>
      </c>
      <c r="R477" s="61"/>
      <c r="S477" s="105" t="str">
        <f>IF(R477="", "", IFERROR(VLOOKUP(R477,Verksamhetsform!A:B,2,FALSE), ""))</f>
        <v/>
      </c>
      <c r="T477" s="61"/>
      <c r="U477" s="61"/>
      <c r="V477" s="105" t="str">
        <f>IF(U477="", "", IFERROR(VLOOKUP(U477,KommunDB!A:B,2,FALSE), ""))</f>
        <v/>
      </c>
      <c r="W477" s="106">
        <f t="shared" si="35"/>
        <v>0</v>
      </c>
      <c r="X477" s="106">
        <f t="shared" si="36"/>
        <v>0</v>
      </c>
      <c r="Y477" s="107" t="str">
        <f t="shared" si="37"/>
        <v/>
      </c>
      <c r="Z477" s="108">
        <f>IF(S477=2,0,IF(ISBLANK(J477),0,VLOOKUP(Y477,DeltagarRapport!A:J,7,FALSE)*100))</f>
        <v>0</v>
      </c>
      <c r="AA477" s="108">
        <f>IF(S477=2,0,IF(ISBLANK(J477),0,VLOOKUP(Y477,DeltagarRapport!A:J,9,FALSE)*100))</f>
        <v>0</v>
      </c>
      <c r="AB477" s="109" t="str" cm="1">
        <f t="array" ref="AB477">IF(S477=1,INDEX(Verksamhetsform!$A$9:$A$10,MIN(ROW(AB477)-ROW($AB$2)+1,2)),"")</f>
        <v/>
      </c>
    </row>
    <row r="478" spans="1:28" x14ac:dyDescent="0.35">
      <c r="A478" s="105">
        <v>477</v>
      </c>
      <c r="B478" s="77"/>
      <c r="C478" s="105" t="str">
        <f>IF(B478&lt;&gt;"", INDEX(DeltagarRapport!$D$2:$D$9, MATCH(B478, DeltagarRapport!$E$2:$E$9, 0)), "")</f>
        <v/>
      </c>
      <c r="D478" s="64"/>
      <c r="E478" s="59"/>
      <c r="F478" s="59"/>
      <c r="G478" s="59"/>
      <c r="H478" s="60"/>
      <c r="I478" s="86"/>
      <c r="J478" s="86"/>
      <c r="K478" s="86"/>
      <c r="L478" s="78"/>
      <c r="M478" s="61"/>
      <c r="N478" s="66"/>
      <c r="O478" s="105" t="str">
        <f t="shared" si="38"/>
        <v/>
      </c>
      <c r="P478" s="105" t="str">
        <f t="shared" si="39"/>
        <v/>
      </c>
      <c r="Q478" s="105" t="str">
        <f>IF(P478="", "", IFERROR(VLOOKUP(P478,Arrtyper!A:B,2,FALSE), ""))</f>
        <v/>
      </c>
      <c r="R478" s="61"/>
      <c r="S478" s="105" t="str">
        <f>IF(R478="", "", IFERROR(VLOOKUP(R478,Verksamhetsform!A:B,2,FALSE), ""))</f>
        <v/>
      </c>
      <c r="T478" s="61"/>
      <c r="U478" s="61"/>
      <c r="V478" s="105" t="str">
        <f>IF(U478="", "", IFERROR(VLOOKUP(U478,KommunDB!A:B,2,FALSE), ""))</f>
        <v/>
      </c>
      <c r="W478" s="106">
        <f t="shared" si="35"/>
        <v>0</v>
      </c>
      <c r="X478" s="106">
        <f t="shared" si="36"/>
        <v>0</v>
      </c>
      <c r="Y478" s="107" t="str">
        <f t="shared" si="37"/>
        <v/>
      </c>
      <c r="Z478" s="108">
        <f>IF(S478=2,0,IF(ISBLANK(J478),0,VLOOKUP(Y478,DeltagarRapport!A:J,7,FALSE)*100))</f>
        <v>0</v>
      </c>
      <c r="AA478" s="108">
        <f>IF(S478=2,0,IF(ISBLANK(J478),0,VLOOKUP(Y478,DeltagarRapport!A:J,9,FALSE)*100))</f>
        <v>0</v>
      </c>
      <c r="AB478" s="109" t="str" cm="1">
        <f t="array" ref="AB478">IF(S478=1,INDEX(Verksamhetsform!$A$9:$A$10,MIN(ROW(AB478)-ROW($AB$2)+1,2)),"")</f>
        <v/>
      </c>
    </row>
    <row r="479" spans="1:28" x14ac:dyDescent="0.35">
      <c r="A479" s="105">
        <v>478</v>
      </c>
      <c r="B479" s="77"/>
      <c r="C479" s="105" t="str">
        <f>IF(B479&lt;&gt;"", INDEX(DeltagarRapport!$D$2:$D$9, MATCH(B479, DeltagarRapport!$E$2:$E$9, 0)), "")</f>
        <v/>
      </c>
      <c r="D479" s="64"/>
      <c r="E479" s="59"/>
      <c r="F479" s="59"/>
      <c r="G479" s="59"/>
      <c r="H479" s="60"/>
      <c r="I479" s="86"/>
      <c r="J479" s="86"/>
      <c r="K479" s="86"/>
      <c r="L479" s="78"/>
      <c r="M479" s="61"/>
      <c r="N479" s="66"/>
      <c r="O479" s="105" t="str">
        <f t="shared" si="38"/>
        <v/>
      </c>
      <c r="P479" s="105" t="str">
        <f t="shared" si="39"/>
        <v/>
      </c>
      <c r="Q479" s="105" t="str">
        <f>IF(P479="", "", IFERROR(VLOOKUP(P479,Arrtyper!A:B,2,FALSE), ""))</f>
        <v/>
      </c>
      <c r="R479" s="61"/>
      <c r="S479" s="105" t="str">
        <f>IF(R479="", "", IFERROR(VLOOKUP(R479,Verksamhetsform!A:B,2,FALSE), ""))</f>
        <v/>
      </c>
      <c r="T479" s="61"/>
      <c r="U479" s="61"/>
      <c r="V479" s="105" t="str">
        <f>IF(U479="", "", IFERROR(VLOOKUP(U479,KommunDB!A:B,2,FALSE), ""))</f>
        <v/>
      </c>
      <c r="W479" s="106">
        <f t="shared" si="35"/>
        <v>0</v>
      </c>
      <c r="X479" s="106">
        <f t="shared" si="36"/>
        <v>0</v>
      </c>
      <c r="Y479" s="107" t="str">
        <f t="shared" si="37"/>
        <v/>
      </c>
      <c r="Z479" s="108">
        <f>IF(S479=2,0,IF(ISBLANK(J479),0,VLOOKUP(Y479,DeltagarRapport!A:J,7,FALSE)*100))</f>
        <v>0</v>
      </c>
      <c r="AA479" s="108">
        <f>IF(S479=2,0,IF(ISBLANK(J479),0,VLOOKUP(Y479,DeltagarRapport!A:J,9,FALSE)*100))</f>
        <v>0</v>
      </c>
      <c r="AB479" s="109" t="str" cm="1">
        <f t="array" ref="AB479">IF(S479=1,INDEX(Verksamhetsform!$A$9:$A$10,MIN(ROW(AB479)-ROW($AB$2)+1,2)),"")</f>
        <v/>
      </c>
    </row>
    <row r="480" spans="1:28" x14ac:dyDescent="0.35">
      <c r="A480" s="105">
        <v>479</v>
      </c>
      <c r="B480" s="77"/>
      <c r="C480" s="105" t="str">
        <f>IF(B480&lt;&gt;"", INDEX(DeltagarRapport!$D$2:$D$9, MATCH(B480, DeltagarRapport!$E$2:$E$9, 0)), "")</f>
        <v/>
      </c>
      <c r="D480" s="64"/>
      <c r="E480" s="59"/>
      <c r="F480" s="59"/>
      <c r="G480" s="59"/>
      <c r="H480" s="60"/>
      <c r="I480" s="86"/>
      <c r="J480" s="86"/>
      <c r="K480" s="86"/>
      <c r="L480" s="78"/>
      <c r="M480" s="61"/>
      <c r="N480" s="66"/>
      <c r="O480" s="105" t="str">
        <f t="shared" si="38"/>
        <v/>
      </c>
      <c r="P480" s="105" t="str">
        <f t="shared" si="39"/>
        <v/>
      </c>
      <c r="Q480" s="105" t="str">
        <f>IF(P480="", "", IFERROR(VLOOKUP(P480,Arrtyper!A:B,2,FALSE), ""))</f>
        <v/>
      </c>
      <c r="R480" s="61"/>
      <c r="S480" s="105" t="str">
        <f>IF(R480="", "", IFERROR(VLOOKUP(R480,Verksamhetsform!A:B,2,FALSE), ""))</f>
        <v/>
      </c>
      <c r="T480" s="61"/>
      <c r="U480" s="61"/>
      <c r="V480" s="105" t="str">
        <f>IF(U480="", "", IFERROR(VLOOKUP(U480,KommunDB!A:B,2,FALSE), ""))</f>
        <v/>
      </c>
      <c r="W480" s="106">
        <f t="shared" si="35"/>
        <v>0</v>
      </c>
      <c r="X480" s="106">
        <f t="shared" si="36"/>
        <v>0</v>
      </c>
      <c r="Y480" s="107" t="str">
        <f t="shared" si="37"/>
        <v/>
      </c>
      <c r="Z480" s="108">
        <f>IF(S480=2,0,IF(ISBLANK(J480),0,VLOOKUP(Y480,DeltagarRapport!A:J,7,FALSE)*100))</f>
        <v>0</v>
      </c>
      <c r="AA480" s="108">
        <f>IF(S480=2,0,IF(ISBLANK(J480),0,VLOOKUP(Y480,DeltagarRapport!A:J,9,FALSE)*100))</f>
        <v>0</v>
      </c>
      <c r="AB480" s="109" t="str" cm="1">
        <f t="array" ref="AB480">IF(S480=1,INDEX(Verksamhetsform!$A$9:$A$10,MIN(ROW(AB480)-ROW($AB$2)+1,2)),"")</f>
        <v/>
      </c>
    </row>
    <row r="481" spans="1:28" x14ac:dyDescent="0.35">
      <c r="A481" s="105">
        <v>480</v>
      </c>
      <c r="B481" s="77"/>
      <c r="C481" s="105" t="str">
        <f>IF(B481&lt;&gt;"", INDEX(DeltagarRapport!$D$2:$D$9, MATCH(B481, DeltagarRapport!$E$2:$E$9, 0)), "")</f>
        <v/>
      </c>
      <c r="D481" s="64"/>
      <c r="E481" s="59"/>
      <c r="F481" s="59"/>
      <c r="G481" s="59"/>
      <c r="H481" s="60"/>
      <c r="I481" s="86"/>
      <c r="J481" s="86"/>
      <c r="K481" s="86"/>
      <c r="L481" s="78"/>
      <c r="M481" s="61"/>
      <c r="N481" s="66"/>
      <c r="O481" s="105" t="str">
        <f t="shared" si="38"/>
        <v/>
      </c>
      <c r="P481" s="105" t="str">
        <f t="shared" si="39"/>
        <v/>
      </c>
      <c r="Q481" s="105" t="str">
        <f>IF(P481="", "", IFERROR(VLOOKUP(P481,Arrtyper!A:B,2,FALSE), ""))</f>
        <v/>
      </c>
      <c r="R481" s="61"/>
      <c r="S481" s="105" t="str">
        <f>IF(R481="", "", IFERROR(VLOOKUP(R481,Verksamhetsform!A:B,2,FALSE), ""))</f>
        <v/>
      </c>
      <c r="T481" s="61"/>
      <c r="U481" s="61"/>
      <c r="V481" s="105" t="str">
        <f>IF(U481="", "", IFERROR(VLOOKUP(U481,KommunDB!A:B,2,FALSE), ""))</f>
        <v/>
      </c>
      <c r="W481" s="106">
        <f t="shared" si="35"/>
        <v>0</v>
      </c>
      <c r="X481" s="106">
        <f t="shared" si="36"/>
        <v>0</v>
      </c>
      <c r="Y481" s="107" t="str">
        <f t="shared" si="37"/>
        <v/>
      </c>
      <c r="Z481" s="108">
        <f>IF(S481=2,0,IF(ISBLANK(J481),0,VLOOKUP(Y481,DeltagarRapport!A:J,7,FALSE)*100))</f>
        <v>0</v>
      </c>
      <c r="AA481" s="108">
        <f>IF(S481=2,0,IF(ISBLANK(J481),0,VLOOKUP(Y481,DeltagarRapport!A:J,9,FALSE)*100))</f>
        <v>0</v>
      </c>
      <c r="AB481" s="109" t="str" cm="1">
        <f t="array" ref="AB481">IF(S481=1,INDEX(Verksamhetsform!$A$9:$A$10,MIN(ROW(AB481)-ROW($AB$2)+1,2)),"")</f>
        <v/>
      </c>
    </row>
    <row r="482" spans="1:28" x14ac:dyDescent="0.35">
      <c r="A482" s="105">
        <v>481</v>
      </c>
      <c r="B482" s="77"/>
      <c r="C482" s="105" t="str">
        <f>IF(B482&lt;&gt;"", INDEX(DeltagarRapport!$D$2:$D$9, MATCH(B482, DeltagarRapport!$E$2:$E$9, 0)), "")</f>
        <v/>
      </c>
      <c r="D482" s="64"/>
      <c r="E482" s="59"/>
      <c r="F482" s="59"/>
      <c r="G482" s="59"/>
      <c r="H482" s="60"/>
      <c r="I482" s="86"/>
      <c r="J482" s="86"/>
      <c r="K482" s="86"/>
      <c r="L482" s="78"/>
      <c r="M482" s="61"/>
      <c r="N482" s="66"/>
      <c r="O482" s="105" t="str">
        <f t="shared" si="38"/>
        <v/>
      </c>
      <c r="P482" s="105" t="str">
        <f t="shared" si="39"/>
        <v/>
      </c>
      <c r="Q482" s="105" t="str">
        <f>IF(P482="", "", IFERROR(VLOOKUP(P482,Arrtyper!A:B,2,FALSE), ""))</f>
        <v/>
      </c>
      <c r="R482" s="61"/>
      <c r="S482" s="105" t="str">
        <f>IF(R482="", "", IFERROR(VLOOKUP(R482,Verksamhetsform!A:B,2,FALSE), ""))</f>
        <v/>
      </c>
      <c r="T482" s="61"/>
      <c r="U482" s="61"/>
      <c r="V482" s="105" t="str">
        <f>IF(U482="", "", IFERROR(VLOOKUP(U482,KommunDB!A:B,2,FALSE), ""))</f>
        <v/>
      </c>
      <c r="W482" s="106">
        <f t="shared" si="35"/>
        <v>0</v>
      </c>
      <c r="X482" s="106">
        <f t="shared" si="36"/>
        <v>0</v>
      </c>
      <c r="Y482" s="107" t="str">
        <f t="shared" si="37"/>
        <v/>
      </c>
      <c r="Z482" s="108">
        <f>IF(S482=2,0,IF(ISBLANK(J482),0,VLOOKUP(Y482,DeltagarRapport!A:J,7,FALSE)*100))</f>
        <v>0</v>
      </c>
      <c r="AA482" s="108">
        <f>IF(S482=2,0,IF(ISBLANK(J482),0,VLOOKUP(Y482,DeltagarRapport!A:J,9,FALSE)*100))</f>
        <v>0</v>
      </c>
      <c r="AB482" s="109" t="str" cm="1">
        <f t="array" ref="AB482">IF(S482=1,INDEX(Verksamhetsform!$A$9:$A$10,MIN(ROW(AB482)-ROW($AB$2)+1,2)),"")</f>
        <v/>
      </c>
    </row>
    <row r="483" spans="1:28" x14ac:dyDescent="0.35">
      <c r="A483" s="105">
        <v>482</v>
      </c>
      <c r="B483" s="77"/>
      <c r="C483" s="105" t="str">
        <f>IF(B483&lt;&gt;"", INDEX(DeltagarRapport!$D$2:$D$9, MATCH(B483, DeltagarRapport!$E$2:$E$9, 0)), "")</f>
        <v/>
      </c>
      <c r="D483" s="64"/>
      <c r="E483" s="59"/>
      <c r="F483" s="59"/>
      <c r="G483" s="59"/>
      <c r="H483" s="60"/>
      <c r="I483" s="86"/>
      <c r="J483" s="86"/>
      <c r="K483" s="86"/>
      <c r="L483" s="78"/>
      <c r="M483" s="61"/>
      <c r="N483" s="66"/>
      <c r="O483" s="105" t="str">
        <f t="shared" si="38"/>
        <v/>
      </c>
      <c r="P483" s="105" t="str">
        <f t="shared" si="39"/>
        <v/>
      </c>
      <c r="Q483" s="105" t="str">
        <f>IF(P483="", "", IFERROR(VLOOKUP(P483,Arrtyper!A:B,2,FALSE), ""))</f>
        <v/>
      </c>
      <c r="R483" s="61"/>
      <c r="S483" s="105" t="str">
        <f>IF(R483="", "", IFERROR(VLOOKUP(R483,Verksamhetsform!A:B,2,FALSE), ""))</f>
        <v/>
      </c>
      <c r="T483" s="61"/>
      <c r="U483" s="61"/>
      <c r="V483" s="105" t="str">
        <f>IF(U483="", "", IFERROR(VLOOKUP(U483,KommunDB!A:B,2,FALSE), ""))</f>
        <v/>
      </c>
      <c r="W483" s="106">
        <f t="shared" si="35"/>
        <v>0</v>
      </c>
      <c r="X483" s="106">
        <f t="shared" si="36"/>
        <v>0</v>
      </c>
      <c r="Y483" s="107" t="str">
        <f t="shared" si="37"/>
        <v/>
      </c>
      <c r="Z483" s="108">
        <f>IF(S483=2,0,IF(ISBLANK(J483),0,VLOOKUP(Y483,DeltagarRapport!A:J,7,FALSE)*100))</f>
        <v>0</v>
      </c>
      <c r="AA483" s="108">
        <f>IF(S483=2,0,IF(ISBLANK(J483),0,VLOOKUP(Y483,DeltagarRapport!A:J,9,FALSE)*100))</f>
        <v>0</v>
      </c>
      <c r="AB483" s="109" t="str" cm="1">
        <f t="array" ref="AB483">IF(S483=1,INDEX(Verksamhetsform!$A$9:$A$10,MIN(ROW(AB483)-ROW($AB$2)+1,2)),"")</f>
        <v/>
      </c>
    </row>
    <row r="484" spans="1:28" x14ac:dyDescent="0.35">
      <c r="A484" s="105">
        <v>483</v>
      </c>
      <c r="B484" s="77"/>
      <c r="C484" s="105" t="str">
        <f>IF(B484&lt;&gt;"", INDEX(DeltagarRapport!$D$2:$D$9, MATCH(B484, DeltagarRapport!$E$2:$E$9, 0)), "")</f>
        <v/>
      </c>
      <c r="D484" s="64"/>
      <c r="E484" s="59"/>
      <c r="F484" s="59"/>
      <c r="G484" s="59"/>
      <c r="H484" s="60"/>
      <c r="I484" s="86"/>
      <c r="J484" s="86"/>
      <c r="K484" s="86"/>
      <c r="L484" s="78"/>
      <c r="M484" s="61"/>
      <c r="N484" s="66"/>
      <c r="O484" s="105" t="str">
        <f t="shared" si="38"/>
        <v/>
      </c>
      <c r="P484" s="105" t="str">
        <f t="shared" si="39"/>
        <v/>
      </c>
      <c r="Q484" s="105" t="str">
        <f>IF(P484="", "", IFERROR(VLOOKUP(P484,Arrtyper!A:B,2,FALSE), ""))</f>
        <v/>
      </c>
      <c r="R484" s="61"/>
      <c r="S484" s="105" t="str">
        <f>IF(R484="", "", IFERROR(VLOOKUP(R484,Verksamhetsform!A:B,2,FALSE), ""))</f>
        <v/>
      </c>
      <c r="T484" s="61"/>
      <c r="U484" s="61"/>
      <c r="V484" s="105" t="str">
        <f>IF(U484="", "", IFERROR(VLOOKUP(U484,KommunDB!A:B,2,FALSE), ""))</f>
        <v/>
      </c>
      <c r="W484" s="106">
        <f t="shared" si="35"/>
        <v>0</v>
      </c>
      <c r="X484" s="106">
        <f t="shared" si="36"/>
        <v>0</v>
      </c>
      <c r="Y484" s="107" t="str">
        <f t="shared" si="37"/>
        <v/>
      </c>
      <c r="Z484" s="108">
        <f>IF(S484=2,0,IF(ISBLANK(J484),0,VLOOKUP(Y484,DeltagarRapport!A:J,7,FALSE)*100))</f>
        <v>0</v>
      </c>
      <c r="AA484" s="108">
        <f>IF(S484=2,0,IF(ISBLANK(J484),0,VLOOKUP(Y484,DeltagarRapport!A:J,9,FALSE)*100))</f>
        <v>0</v>
      </c>
      <c r="AB484" s="109" t="str" cm="1">
        <f t="array" ref="AB484">IF(S484=1,INDEX(Verksamhetsform!$A$9:$A$10,MIN(ROW(AB484)-ROW($AB$2)+1,2)),"")</f>
        <v/>
      </c>
    </row>
    <row r="485" spans="1:28" x14ac:dyDescent="0.35">
      <c r="A485" s="105">
        <v>484</v>
      </c>
      <c r="B485" s="77"/>
      <c r="C485" s="105" t="str">
        <f>IF(B485&lt;&gt;"", INDEX(DeltagarRapport!$D$2:$D$9, MATCH(B485, DeltagarRapport!$E$2:$E$9, 0)), "")</f>
        <v/>
      </c>
      <c r="D485" s="64"/>
      <c r="E485" s="59"/>
      <c r="F485" s="59"/>
      <c r="G485" s="59"/>
      <c r="H485" s="60"/>
      <c r="I485" s="86"/>
      <c r="J485" s="86"/>
      <c r="K485" s="86"/>
      <c r="L485" s="78"/>
      <c r="M485" s="61"/>
      <c r="N485" s="66"/>
      <c r="O485" s="105" t="str">
        <f t="shared" si="38"/>
        <v/>
      </c>
      <c r="P485" s="105" t="str">
        <f t="shared" si="39"/>
        <v/>
      </c>
      <c r="Q485" s="105" t="str">
        <f>IF(P485="", "", IFERROR(VLOOKUP(P485,Arrtyper!A:B,2,FALSE), ""))</f>
        <v/>
      </c>
      <c r="R485" s="61"/>
      <c r="S485" s="105" t="str">
        <f>IF(R485="", "", IFERROR(VLOOKUP(R485,Verksamhetsform!A:B,2,FALSE), ""))</f>
        <v/>
      </c>
      <c r="T485" s="61"/>
      <c r="U485" s="61"/>
      <c r="V485" s="105" t="str">
        <f>IF(U485="", "", IFERROR(VLOOKUP(U485,KommunDB!A:B,2,FALSE), ""))</f>
        <v/>
      </c>
      <c r="W485" s="106">
        <f t="shared" si="35"/>
        <v>0</v>
      </c>
      <c r="X485" s="106">
        <f t="shared" si="36"/>
        <v>0</v>
      </c>
      <c r="Y485" s="107" t="str">
        <f t="shared" si="37"/>
        <v/>
      </c>
      <c r="Z485" s="108">
        <f>IF(S485=2,0,IF(ISBLANK(J485),0,VLOOKUP(Y485,DeltagarRapport!A:J,7,FALSE)*100))</f>
        <v>0</v>
      </c>
      <c r="AA485" s="108">
        <f>IF(S485=2,0,IF(ISBLANK(J485),0,VLOOKUP(Y485,DeltagarRapport!A:J,9,FALSE)*100))</f>
        <v>0</v>
      </c>
      <c r="AB485" s="109" t="str" cm="1">
        <f t="array" ref="AB485">IF(S485=1,INDEX(Verksamhetsform!$A$9:$A$10,MIN(ROW(AB485)-ROW($AB$2)+1,2)),"")</f>
        <v/>
      </c>
    </row>
    <row r="486" spans="1:28" x14ac:dyDescent="0.35">
      <c r="A486" s="105">
        <v>485</v>
      </c>
      <c r="B486" s="77"/>
      <c r="C486" s="105" t="str">
        <f>IF(B486&lt;&gt;"", INDEX(DeltagarRapport!$D$2:$D$9, MATCH(B486, DeltagarRapport!$E$2:$E$9, 0)), "")</f>
        <v/>
      </c>
      <c r="D486" s="64"/>
      <c r="E486" s="59"/>
      <c r="F486" s="59"/>
      <c r="G486" s="59"/>
      <c r="H486" s="60"/>
      <c r="I486" s="86"/>
      <c r="J486" s="86"/>
      <c r="K486" s="86"/>
      <c r="L486" s="78"/>
      <c r="M486" s="61"/>
      <c r="N486" s="66"/>
      <c r="O486" s="105" t="str">
        <f t="shared" si="38"/>
        <v/>
      </c>
      <c r="P486" s="105" t="str">
        <f t="shared" si="39"/>
        <v/>
      </c>
      <c r="Q486" s="105" t="str">
        <f>IF(P486="", "", IFERROR(VLOOKUP(P486,Arrtyper!A:B,2,FALSE), ""))</f>
        <v/>
      </c>
      <c r="R486" s="61"/>
      <c r="S486" s="105" t="str">
        <f>IF(R486="", "", IFERROR(VLOOKUP(R486,Verksamhetsform!A:B,2,FALSE), ""))</f>
        <v/>
      </c>
      <c r="T486" s="61"/>
      <c r="U486" s="61"/>
      <c r="V486" s="105" t="str">
        <f>IF(U486="", "", IFERROR(VLOOKUP(U486,KommunDB!A:B,2,FALSE), ""))</f>
        <v/>
      </c>
      <c r="W486" s="106">
        <f t="shared" si="35"/>
        <v>0</v>
      </c>
      <c r="X486" s="106">
        <f t="shared" si="36"/>
        <v>0</v>
      </c>
      <c r="Y486" s="107" t="str">
        <f t="shared" si="37"/>
        <v/>
      </c>
      <c r="Z486" s="108">
        <f>IF(S486=2,0,IF(ISBLANK(J486),0,VLOOKUP(Y486,DeltagarRapport!A:J,7,FALSE)*100))</f>
        <v>0</v>
      </c>
      <c r="AA486" s="108">
        <f>IF(S486=2,0,IF(ISBLANK(J486),0,VLOOKUP(Y486,DeltagarRapport!A:J,9,FALSE)*100))</f>
        <v>0</v>
      </c>
      <c r="AB486" s="109" t="str" cm="1">
        <f t="array" ref="AB486">IF(S486=1,INDEX(Verksamhetsform!$A$9:$A$10,MIN(ROW(AB486)-ROW($AB$2)+1,2)),"")</f>
        <v/>
      </c>
    </row>
    <row r="487" spans="1:28" x14ac:dyDescent="0.35">
      <c r="A487" s="105">
        <v>486</v>
      </c>
      <c r="B487" s="77"/>
      <c r="C487" s="105" t="str">
        <f>IF(B487&lt;&gt;"", INDEX(DeltagarRapport!$D$2:$D$9, MATCH(B487, DeltagarRapport!$E$2:$E$9, 0)), "")</f>
        <v/>
      </c>
      <c r="D487" s="64"/>
      <c r="E487" s="59"/>
      <c r="F487" s="59"/>
      <c r="G487" s="59"/>
      <c r="H487" s="60"/>
      <c r="I487" s="86"/>
      <c r="J487" s="86"/>
      <c r="K487" s="86"/>
      <c r="L487" s="78"/>
      <c r="M487" s="61"/>
      <c r="N487" s="66"/>
      <c r="O487" s="105" t="str">
        <f t="shared" si="38"/>
        <v/>
      </c>
      <c r="P487" s="105" t="str">
        <f t="shared" si="39"/>
        <v/>
      </c>
      <c r="Q487" s="105" t="str">
        <f>IF(P487="", "", IFERROR(VLOOKUP(P487,Arrtyper!A:B,2,FALSE), ""))</f>
        <v/>
      </c>
      <c r="R487" s="61"/>
      <c r="S487" s="105" t="str">
        <f>IF(R487="", "", IFERROR(VLOOKUP(R487,Verksamhetsform!A:B,2,FALSE), ""))</f>
        <v/>
      </c>
      <c r="T487" s="61"/>
      <c r="U487" s="61"/>
      <c r="V487" s="105" t="str">
        <f>IF(U487="", "", IFERROR(VLOOKUP(U487,KommunDB!A:B,2,FALSE), ""))</f>
        <v/>
      </c>
      <c r="W487" s="106">
        <f t="shared" si="35"/>
        <v>0</v>
      </c>
      <c r="X487" s="106">
        <f t="shared" si="36"/>
        <v>0</v>
      </c>
      <c r="Y487" s="107" t="str">
        <f t="shared" si="37"/>
        <v/>
      </c>
      <c r="Z487" s="108">
        <f>IF(S487=2,0,IF(ISBLANK(J487),0,VLOOKUP(Y487,DeltagarRapport!A:J,7,FALSE)*100))</f>
        <v>0</v>
      </c>
      <c r="AA487" s="108">
        <f>IF(S487=2,0,IF(ISBLANK(J487),0,VLOOKUP(Y487,DeltagarRapport!A:J,9,FALSE)*100))</f>
        <v>0</v>
      </c>
      <c r="AB487" s="109" t="str" cm="1">
        <f t="array" ref="AB487">IF(S487=1,INDEX(Verksamhetsform!$A$9:$A$10,MIN(ROW(AB487)-ROW($AB$2)+1,2)),"")</f>
        <v/>
      </c>
    </row>
    <row r="488" spans="1:28" x14ac:dyDescent="0.35">
      <c r="A488" s="105">
        <v>487</v>
      </c>
      <c r="B488" s="77"/>
      <c r="C488" s="105" t="str">
        <f>IF(B488&lt;&gt;"", INDEX(DeltagarRapport!$D$2:$D$9, MATCH(B488, DeltagarRapport!$E$2:$E$9, 0)), "")</f>
        <v/>
      </c>
      <c r="D488" s="64"/>
      <c r="E488" s="59"/>
      <c r="F488" s="59"/>
      <c r="G488" s="59"/>
      <c r="H488" s="60"/>
      <c r="I488" s="86"/>
      <c r="J488" s="86"/>
      <c r="K488" s="86"/>
      <c r="L488" s="78"/>
      <c r="M488" s="61"/>
      <c r="N488" s="66"/>
      <c r="O488" s="105" t="str">
        <f t="shared" si="38"/>
        <v/>
      </c>
      <c r="P488" s="105" t="str">
        <f t="shared" si="39"/>
        <v/>
      </c>
      <c r="Q488" s="105" t="str">
        <f>IF(P488="", "", IFERROR(VLOOKUP(P488,Arrtyper!A:B,2,FALSE), ""))</f>
        <v/>
      </c>
      <c r="R488" s="61"/>
      <c r="S488" s="105" t="str">
        <f>IF(R488="", "", IFERROR(VLOOKUP(R488,Verksamhetsform!A:B,2,FALSE), ""))</f>
        <v/>
      </c>
      <c r="T488" s="61"/>
      <c r="U488" s="61"/>
      <c r="V488" s="105" t="str">
        <f>IF(U488="", "", IFERROR(VLOOKUP(U488,KommunDB!A:B,2,FALSE), ""))</f>
        <v/>
      </c>
      <c r="W488" s="106">
        <f t="shared" si="35"/>
        <v>0</v>
      </c>
      <c r="X488" s="106">
        <f t="shared" si="36"/>
        <v>0</v>
      </c>
      <c r="Y488" s="107" t="str">
        <f t="shared" si="37"/>
        <v/>
      </c>
      <c r="Z488" s="108">
        <f>IF(S488=2,0,IF(ISBLANK(J488),0,VLOOKUP(Y488,DeltagarRapport!A:J,7,FALSE)*100))</f>
        <v>0</v>
      </c>
      <c r="AA488" s="108">
        <f>IF(S488=2,0,IF(ISBLANK(J488),0,VLOOKUP(Y488,DeltagarRapport!A:J,9,FALSE)*100))</f>
        <v>0</v>
      </c>
      <c r="AB488" s="109" t="str" cm="1">
        <f t="array" ref="AB488">IF(S488=1,INDEX(Verksamhetsform!$A$9:$A$10,MIN(ROW(AB488)-ROW($AB$2)+1,2)),"")</f>
        <v/>
      </c>
    </row>
    <row r="489" spans="1:28" x14ac:dyDescent="0.35">
      <c r="A489" s="105">
        <v>488</v>
      </c>
      <c r="B489" s="77"/>
      <c r="C489" s="105" t="str">
        <f>IF(B489&lt;&gt;"", INDEX(DeltagarRapport!$D$2:$D$9, MATCH(B489, DeltagarRapport!$E$2:$E$9, 0)), "")</f>
        <v/>
      </c>
      <c r="D489" s="64"/>
      <c r="E489" s="59"/>
      <c r="F489" s="59"/>
      <c r="G489" s="59"/>
      <c r="H489" s="60"/>
      <c r="I489" s="86"/>
      <c r="J489" s="86"/>
      <c r="K489" s="86"/>
      <c r="L489" s="78"/>
      <c r="M489" s="61"/>
      <c r="N489" s="66"/>
      <c r="O489" s="105" t="str">
        <f t="shared" si="38"/>
        <v/>
      </c>
      <c r="P489" s="105" t="str">
        <f t="shared" si="39"/>
        <v/>
      </c>
      <c r="Q489" s="105" t="str">
        <f>IF(P489="", "", IFERROR(VLOOKUP(P489,Arrtyper!A:B,2,FALSE), ""))</f>
        <v/>
      </c>
      <c r="R489" s="61"/>
      <c r="S489" s="105" t="str">
        <f>IF(R489="", "", IFERROR(VLOOKUP(R489,Verksamhetsform!A:B,2,FALSE), ""))</f>
        <v/>
      </c>
      <c r="T489" s="61"/>
      <c r="U489" s="61"/>
      <c r="V489" s="105" t="str">
        <f>IF(U489="", "", IFERROR(VLOOKUP(U489,KommunDB!A:B,2,FALSE), ""))</f>
        <v/>
      </c>
      <c r="W489" s="106">
        <f t="shared" si="35"/>
        <v>0</v>
      </c>
      <c r="X489" s="106">
        <f t="shared" si="36"/>
        <v>0</v>
      </c>
      <c r="Y489" s="107" t="str">
        <f t="shared" si="37"/>
        <v/>
      </c>
      <c r="Z489" s="108">
        <f>IF(S489=2,0,IF(ISBLANK(J489),0,VLOOKUP(Y489,DeltagarRapport!A:J,7,FALSE)*100))</f>
        <v>0</v>
      </c>
      <c r="AA489" s="108">
        <f>IF(S489=2,0,IF(ISBLANK(J489),0,VLOOKUP(Y489,DeltagarRapport!A:J,9,FALSE)*100))</f>
        <v>0</v>
      </c>
      <c r="AB489" s="109" t="str" cm="1">
        <f t="array" ref="AB489">IF(S489=1,INDEX(Verksamhetsform!$A$9:$A$10,MIN(ROW(AB489)-ROW($AB$2)+1,2)),"")</f>
        <v/>
      </c>
    </row>
    <row r="490" spans="1:28" x14ac:dyDescent="0.35">
      <c r="A490" s="105">
        <v>489</v>
      </c>
      <c r="B490" s="77"/>
      <c r="C490" s="105" t="str">
        <f>IF(B490&lt;&gt;"", INDEX(DeltagarRapport!$D$2:$D$9, MATCH(B490, DeltagarRapport!$E$2:$E$9, 0)), "")</f>
        <v/>
      </c>
      <c r="D490" s="64"/>
      <c r="E490" s="59"/>
      <c r="F490" s="59"/>
      <c r="G490" s="59"/>
      <c r="H490" s="60"/>
      <c r="I490" s="86"/>
      <c r="J490" s="86"/>
      <c r="K490" s="86"/>
      <c r="L490" s="78"/>
      <c r="M490" s="61"/>
      <c r="N490" s="66"/>
      <c r="O490" s="105" t="str">
        <f t="shared" si="38"/>
        <v/>
      </c>
      <c r="P490" s="105" t="str">
        <f t="shared" si="39"/>
        <v/>
      </c>
      <c r="Q490" s="105" t="str">
        <f>IF(P490="", "", IFERROR(VLOOKUP(P490,Arrtyper!A:B,2,FALSE), ""))</f>
        <v/>
      </c>
      <c r="R490" s="61"/>
      <c r="S490" s="105" t="str">
        <f>IF(R490="", "", IFERROR(VLOOKUP(R490,Verksamhetsform!A:B,2,FALSE), ""))</f>
        <v/>
      </c>
      <c r="T490" s="61"/>
      <c r="U490" s="61"/>
      <c r="V490" s="105" t="str">
        <f>IF(U490="", "", IFERROR(VLOOKUP(U490,KommunDB!A:B,2,FALSE), ""))</f>
        <v/>
      </c>
      <c r="W490" s="106">
        <f t="shared" si="35"/>
        <v>0</v>
      </c>
      <c r="X490" s="106">
        <f t="shared" si="36"/>
        <v>0</v>
      </c>
      <c r="Y490" s="107" t="str">
        <f t="shared" si="37"/>
        <v/>
      </c>
      <c r="Z490" s="108">
        <f>IF(S490=2,0,IF(ISBLANK(J490),0,VLOOKUP(Y490,DeltagarRapport!A:J,7,FALSE)*100))</f>
        <v>0</v>
      </c>
      <c r="AA490" s="108">
        <f>IF(S490=2,0,IF(ISBLANK(J490),0,VLOOKUP(Y490,DeltagarRapport!A:J,9,FALSE)*100))</f>
        <v>0</v>
      </c>
      <c r="AB490" s="109" t="str" cm="1">
        <f t="array" ref="AB490">IF(S490=1,INDEX(Verksamhetsform!$A$9:$A$10,MIN(ROW(AB490)-ROW($AB$2)+1,2)),"")</f>
        <v/>
      </c>
    </row>
    <row r="491" spans="1:28" x14ac:dyDescent="0.35">
      <c r="A491" s="105">
        <v>490</v>
      </c>
      <c r="B491" s="77"/>
      <c r="C491" s="105" t="str">
        <f>IF(B491&lt;&gt;"", INDEX(DeltagarRapport!$D$2:$D$9, MATCH(B491, DeltagarRapport!$E$2:$E$9, 0)), "")</f>
        <v/>
      </c>
      <c r="D491" s="64"/>
      <c r="E491" s="59"/>
      <c r="F491" s="59"/>
      <c r="G491" s="59"/>
      <c r="H491" s="60"/>
      <c r="I491" s="86"/>
      <c r="J491" s="86"/>
      <c r="K491" s="86"/>
      <c r="L491" s="78"/>
      <c r="M491" s="61"/>
      <c r="N491" s="66"/>
      <c r="O491" s="105" t="str">
        <f t="shared" si="38"/>
        <v/>
      </c>
      <c r="P491" s="105" t="str">
        <f t="shared" si="39"/>
        <v/>
      </c>
      <c r="Q491" s="105" t="str">
        <f>IF(P491="", "", IFERROR(VLOOKUP(P491,Arrtyper!A:B,2,FALSE), ""))</f>
        <v/>
      </c>
      <c r="R491" s="61"/>
      <c r="S491" s="105" t="str">
        <f>IF(R491="", "", IFERROR(VLOOKUP(R491,Verksamhetsform!A:B,2,FALSE), ""))</f>
        <v/>
      </c>
      <c r="T491" s="61"/>
      <c r="U491" s="61"/>
      <c r="V491" s="105" t="str">
        <f>IF(U491="", "", IFERROR(VLOOKUP(U491,KommunDB!A:B,2,FALSE), ""))</f>
        <v/>
      </c>
      <c r="W491" s="106">
        <f t="shared" si="35"/>
        <v>0</v>
      </c>
      <c r="X491" s="106">
        <f t="shared" si="36"/>
        <v>0</v>
      </c>
      <c r="Y491" s="107" t="str">
        <f t="shared" si="37"/>
        <v/>
      </c>
      <c r="Z491" s="108">
        <f>IF(S491=2,0,IF(ISBLANK(J491),0,VLOOKUP(Y491,DeltagarRapport!A:J,7,FALSE)*100))</f>
        <v>0</v>
      </c>
      <c r="AA491" s="108">
        <f>IF(S491=2,0,IF(ISBLANK(J491),0,VLOOKUP(Y491,DeltagarRapport!A:J,9,FALSE)*100))</f>
        <v>0</v>
      </c>
      <c r="AB491" s="109" t="str" cm="1">
        <f t="array" ref="AB491">IF(S491=1,INDEX(Verksamhetsform!$A$9:$A$10,MIN(ROW(AB491)-ROW($AB$2)+1,2)),"")</f>
        <v/>
      </c>
    </row>
    <row r="492" spans="1:28" x14ac:dyDescent="0.35">
      <c r="A492" s="105">
        <v>491</v>
      </c>
      <c r="B492" s="77"/>
      <c r="C492" s="105" t="str">
        <f>IF(B492&lt;&gt;"", INDEX(DeltagarRapport!$D$2:$D$9, MATCH(B492, DeltagarRapport!$E$2:$E$9, 0)), "")</f>
        <v/>
      </c>
      <c r="D492" s="64"/>
      <c r="E492" s="59"/>
      <c r="F492" s="59"/>
      <c r="G492" s="59"/>
      <c r="H492" s="60"/>
      <c r="I492" s="86"/>
      <c r="J492" s="86"/>
      <c r="K492" s="86"/>
      <c r="L492" s="78"/>
      <c r="M492" s="61"/>
      <c r="N492" s="66"/>
      <c r="O492" s="105" t="str">
        <f t="shared" si="38"/>
        <v/>
      </c>
      <c r="P492" s="105" t="str">
        <f t="shared" si="39"/>
        <v/>
      </c>
      <c r="Q492" s="105" t="str">
        <f>IF(P492="", "", IFERROR(VLOOKUP(P492,Arrtyper!A:B,2,FALSE), ""))</f>
        <v/>
      </c>
      <c r="R492" s="61"/>
      <c r="S492" s="105" t="str">
        <f>IF(R492="", "", IFERROR(VLOOKUP(R492,Verksamhetsform!A:B,2,FALSE), ""))</f>
        <v/>
      </c>
      <c r="T492" s="61"/>
      <c r="U492" s="61"/>
      <c r="V492" s="105" t="str">
        <f>IF(U492="", "", IFERROR(VLOOKUP(U492,KommunDB!A:B,2,FALSE), ""))</f>
        <v/>
      </c>
      <c r="W492" s="106">
        <f t="shared" si="35"/>
        <v>0</v>
      </c>
      <c r="X492" s="106">
        <f t="shared" si="36"/>
        <v>0</v>
      </c>
      <c r="Y492" s="107" t="str">
        <f t="shared" si="37"/>
        <v/>
      </c>
      <c r="Z492" s="108">
        <f>IF(S492=2,0,IF(ISBLANK(J492),0,VLOOKUP(Y492,DeltagarRapport!A:J,7,FALSE)*100))</f>
        <v>0</v>
      </c>
      <c r="AA492" s="108">
        <f>IF(S492=2,0,IF(ISBLANK(J492),0,VLOOKUP(Y492,DeltagarRapport!A:J,9,FALSE)*100))</f>
        <v>0</v>
      </c>
      <c r="AB492" s="109" t="str" cm="1">
        <f t="array" ref="AB492">IF(S492=1,INDEX(Verksamhetsform!$A$9:$A$10,MIN(ROW(AB492)-ROW($AB$2)+1,2)),"")</f>
        <v/>
      </c>
    </row>
    <row r="493" spans="1:28" x14ac:dyDescent="0.35">
      <c r="A493" s="105">
        <v>492</v>
      </c>
      <c r="B493" s="77"/>
      <c r="C493" s="105" t="str">
        <f>IF(B493&lt;&gt;"", INDEX(DeltagarRapport!$D$2:$D$9, MATCH(B493, DeltagarRapport!$E$2:$E$9, 0)), "")</f>
        <v/>
      </c>
      <c r="D493" s="64"/>
      <c r="E493" s="59"/>
      <c r="F493" s="59"/>
      <c r="G493" s="59"/>
      <c r="H493" s="60"/>
      <c r="I493" s="86"/>
      <c r="J493" s="86"/>
      <c r="K493" s="86"/>
      <c r="L493" s="78"/>
      <c r="M493" s="61"/>
      <c r="N493" s="66"/>
      <c r="O493" s="105" t="str">
        <f t="shared" si="38"/>
        <v/>
      </c>
      <c r="P493" s="105" t="str">
        <f t="shared" si="39"/>
        <v/>
      </c>
      <c r="Q493" s="105" t="str">
        <f>IF(P493="", "", IFERROR(VLOOKUP(P493,Arrtyper!A:B,2,FALSE), ""))</f>
        <v/>
      </c>
      <c r="R493" s="61"/>
      <c r="S493" s="105" t="str">
        <f>IF(R493="", "", IFERROR(VLOOKUP(R493,Verksamhetsform!A:B,2,FALSE), ""))</f>
        <v/>
      </c>
      <c r="T493" s="61"/>
      <c r="U493" s="61"/>
      <c r="V493" s="105" t="str">
        <f>IF(U493="", "", IFERROR(VLOOKUP(U493,KommunDB!A:B,2,FALSE), ""))</f>
        <v/>
      </c>
      <c r="W493" s="106">
        <f t="shared" si="35"/>
        <v>0</v>
      </c>
      <c r="X493" s="106">
        <f t="shared" si="36"/>
        <v>0</v>
      </c>
      <c r="Y493" s="107" t="str">
        <f t="shared" si="37"/>
        <v/>
      </c>
      <c r="Z493" s="108">
        <f>IF(S493=2,0,IF(ISBLANK(J493),0,VLOOKUP(Y493,DeltagarRapport!A:J,7,FALSE)*100))</f>
        <v>0</v>
      </c>
      <c r="AA493" s="108">
        <f>IF(S493=2,0,IF(ISBLANK(J493),0,VLOOKUP(Y493,DeltagarRapport!A:J,9,FALSE)*100))</f>
        <v>0</v>
      </c>
      <c r="AB493" s="109" t="str" cm="1">
        <f t="array" ref="AB493">IF(S493=1,INDEX(Verksamhetsform!$A$9:$A$10,MIN(ROW(AB493)-ROW($AB$2)+1,2)),"")</f>
        <v/>
      </c>
    </row>
    <row r="494" spans="1:28" x14ac:dyDescent="0.35">
      <c r="A494" s="105">
        <v>493</v>
      </c>
      <c r="B494" s="77"/>
      <c r="C494" s="105" t="str">
        <f>IF(B494&lt;&gt;"", INDEX(DeltagarRapport!$D$2:$D$9, MATCH(B494, DeltagarRapport!$E$2:$E$9, 0)), "")</f>
        <v/>
      </c>
      <c r="D494" s="64"/>
      <c r="E494" s="59"/>
      <c r="F494" s="59"/>
      <c r="G494" s="59"/>
      <c r="H494" s="60"/>
      <c r="I494" s="86"/>
      <c r="J494" s="86"/>
      <c r="K494" s="86"/>
      <c r="L494" s="78"/>
      <c r="M494" s="61"/>
      <c r="N494" s="66"/>
      <c r="O494" s="105" t="str">
        <f t="shared" si="38"/>
        <v/>
      </c>
      <c r="P494" s="105" t="str">
        <f t="shared" si="39"/>
        <v/>
      </c>
      <c r="Q494" s="105" t="str">
        <f>IF(P494="", "", IFERROR(VLOOKUP(P494,Arrtyper!A:B,2,FALSE), ""))</f>
        <v/>
      </c>
      <c r="R494" s="61"/>
      <c r="S494" s="105" t="str">
        <f>IF(R494="", "", IFERROR(VLOOKUP(R494,Verksamhetsform!A:B,2,FALSE), ""))</f>
        <v/>
      </c>
      <c r="T494" s="61"/>
      <c r="U494" s="61"/>
      <c r="V494" s="105" t="str">
        <f>IF(U494="", "", IFERROR(VLOOKUP(U494,KommunDB!A:B,2,FALSE), ""))</f>
        <v/>
      </c>
      <c r="W494" s="106">
        <f t="shared" si="35"/>
        <v>0</v>
      </c>
      <c r="X494" s="106">
        <f t="shared" si="36"/>
        <v>0</v>
      </c>
      <c r="Y494" s="107" t="str">
        <f t="shared" si="37"/>
        <v/>
      </c>
      <c r="Z494" s="108">
        <f>IF(S494=2,0,IF(ISBLANK(J494),0,VLOOKUP(Y494,DeltagarRapport!A:J,7,FALSE)*100))</f>
        <v>0</v>
      </c>
      <c r="AA494" s="108">
        <f>IF(S494=2,0,IF(ISBLANK(J494),0,VLOOKUP(Y494,DeltagarRapport!A:J,9,FALSE)*100))</f>
        <v>0</v>
      </c>
      <c r="AB494" s="109" t="str" cm="1">
        <f t="array" ref="AB494">IF(S494=1,INDEX(Verksamhetsform!$A$9:$A$10,MIN(ROW(AB494)-ROW($AB$2)+1,2)),"")</f>
        <v/>
      </c>
    </row>
    <row r="495" spans="1:28" x14ac:dyDescent="0.35">
      <c r="A495" s="105">
        <v>494</v>
      </c>
      <c r="B495" s="77"/>
      <c r="C495" s="105" t="str">
        <f>IF(B495&lt;&gt;"", INDEX(DeltagarRapport!$D$2:$D$9, MATCH(B495, DeltagarRapport!$E$2:$E$9, 0)), "")</f>
        <v/>
      </c>
      <c r="D495" s="64"/>
      <c r="E495" s="59"/>
      <c r="F495" s="59"/>
      <c r="G495" s="59"/>
      <c r="H495" s="60"/>
      <c r="I495" s="86"/>
      <c r="J495" s="86"/>
      <c r="K495" s="86"/>
      <c r="L495" s="78"/>
      <c r="M495" s="61"/>
      <c r="N495" s="66"/>
      <c r="O495" s="105" t="str">
        <f t="shared" si="38"/>
        <v/>
      </c>
      <c r="P495" s="105" t="str">
        <f t="shared" si="39"/>
        <v/>
      </c>
      <c r="Q495" s="105" t="str">
        <f>IF(P495="", "", IFERROR(VLOOKUP(P495,Arrtyper!A:B,2,FALSE), ""))</f>
        <v/>
      </c>
      <c r="R495" s="61"/>
      <c r="S495" s="105" t="str">
        <f>IF(R495="", "", IFERROR(VLOOKUP(R495,Verksamhetsform!A:B,2,FALSE), ""))</f>
        <v/>
      </c>
      <c r="T495" s="61"/>
      <c r="U495" s="61"/>
      <c r="V495" s="105" t="str">
        <f>IF(U495="", "", IFERROR(VLOOKUP(U495,KommunDB!A:B,2,FALSE), ""))</f>
        <v/>
      </c>
      <c r="W495" s="106">
        <f t="shared" si="35"/>
        <v>0</v>
      </c>
      <c r="X495" s="106">
        <f t="shared" si="36"/>
        <v>0</v>
      </c>
      <c r="Y495" s="107" t="str">
        <f t="shared" si="37"/>
        <v/>
      </c>
      <c r="Z495" s="108">
        <f>IF(S495=2,0,IF(ISBLANK(J495),0,VLOOKUP(Y495,DeltagarRapport!A:J,7,FALSE)*100))</f>
        <v>0</v>
      </c>
      <c r="AA495" s="108">
        <f>IF(S495=2,0,IF(ISBLANK(J495),0,VLOOKUP(Y495,DeltagarRapport!A:J,9,FALSE)*100))</f>
        <v>0</v>
      </c>
      <c r="AB495" s="109" t="str" cm="1">
        <f t="array" ref="AB495">IF(S495=1,INDEX(Verksamhetsform!$A$9:$A$10,MIN(ROW(AB495)-ROW($AB$2)+1,2)),"")</f>
        <v/>
      </c>
    </row>
    <row r="496" spans="1:28" x14ac:dyDescent="0.35">
      <c r="A496" s="105">
        <v>495</v>
      </c>
      <c r="B496" s="77"/>
      <c r="C496" s="105" t="str">
        <f>IF(B496&lt;&gt;"", INDEX(DeltagarRapport!$D$2:$D$9, MATCH(B496, DeltagarRapport!$E$2:$E$9, 0)), "")</f>
        <v/>
      </c>
      <c r="D496" s="64"/>
      <c r="E496" s="59"/>
      <c r="F496" s="59"/>
      <c r="G496" s="59"/>
      <c r="H496" s="60"/>
      <c r="I496" s="86"/>
      <c r="J496" s="86"/>
      <c r="K496" s="86"/>
      <c r="L496" s="78"/>
      <c r="M496" s="61"/>
      <c r="N496" s="66"/>
      <c r="O496" s="105" t="str">
        <f t="shared" si="38"/>
        <v/>
      </c>
      <c r="P496" s="105" t="str">
        <f t="shared" si="39"/>
        <v/>
      </c>
      <c r="Q496" s="105" t="str">
        <f>IF(P496="", "", IFERROR(VLOOKUP(P496,Arrtyper!A:B,2,FALSE), ""))</f>
        <v/>
      </c>
      <c r="R496" s="61"/>
      <c r="S496" s="105" t="str">
        <f>IF(R496="", "", IFERROR(VLOOKUP(R496,Verksamhetsform!A:B,2,FALSE), ""))</f>
        <v/>
      </c>
      <c r="T496" s="61"/>
      <c r="U496" s="61"/>
      <c r="V496" s="105" t="str">
        <f>IF(U496="", "", IFERROR(VLOOKUP(U496,KommunDB!A:B,2,FALSE), ""))</f>
        <v/>
      </c>
      <c r="W496" s="106">
        <f t="shared" si="35"/>
        <v>0</v>
      </c>
      <c r="X496" s="106">
        <f t="shared" si="36"/>
        <v>0</v>
      </c>
      <c r="Y496" s="107" t="str">
        <f t="shared" si="37"/>
        <v/>
      </c>
      <c r="Z496" s="108">
        <f>IF(S496=2,0,IF(ISBLANK(J496),0,VLOOKUP(Y496,DeltagarRapport!A:J,7,FALSE)*100))</f>
        <v>0</v>
      </c>
      <c r="AA496" s="108">
        <f>IF(S496=2,0,IF(ISBLANK(J496),0,VLOOKUP(Y496,DeltagarRapport!A:J,9,FALSE)*100))</f>
        <v>0</v>
      </c>
      <c r="AB496" s="109" t="str" cm="1">
        <f t="array" ref="AB496">IF(S496=1,INDEX(Verksamhetsform!$A$9:$A$10,MIN(ROW(AB496)-ROW($AB$2)+1,2)),"")</f>
        <v/>
      </c>
    </row>
    <row r="497" spans="1:28" x14ac:dyDescent="0.35">
      <c r="A497" s="105">
        <v>496</v>
      </c>
      <c r="B497" s="77"/>
      <c r="C497" s="105" t="str">
        <f>IF(B497&lt;&gt;"", INDEX(DeltagarRapport!$D$2:$D$9, MATCH(B497, DeltagarRapport!$E$2:$E$9, 0)), "")</f>
        <v/>
      </c>
      <c r="D497" s="64"/>
      <c r="E497" s="59"/>
      <c r="F497" s="59"/>
      <c r="G497" s="59"/>
      <c r="H497" s="60"/>
      <c r="I497" s="86"/>
      <c r="J497" s="86"/>
      <c r="K497" s="86"/>
      <c r="L497" s="78"/>
      <c r="M497" s="61"/>
      <c r="N497" s="66"/>
      <c r="O497" s="105" t="str">
        <f t="shared" si="38"/>
        <v/>
      </c>
      <c r="P497" s="105" t="str">
        <f t="shared" si="39"/>
        <v/>
      </c>
      <c r="Q497" s="105" t="str">
        <f>IF(P497="", "", IFERROR(VLOOKUP(P497,Arrtyper!A:B,2,FALSE), ""))</f>
        <v/>
      </c>
      <c r="R497" s="61"/>
      <c r="S497" s="105" t="str">
        <f>IF(R497="", "", IFERROR(VLOOKUP(R497,Verksamhetsform!A:B,2,FALSE), ""))</f>
        <v/>
      </c>
      <c r="T497" s="61"/>
      <c r="U497" s="61"/>
      <c r="V497" s="105" t="str">
        <f>IF(U497="", "", IFERROR(VLOOKUP(U497,KommunDB!A:B,2,FALSE), ""))</f>
        <v/>
      </c>
      <c r="W497" s="106">
        <f t="shared" si="35"/>
        <v>0</v>
      </c>
      <c r="X497" s="106">
        <f t="shared" si="36"/>
        <v>0</v>
      </c>
      <c r="Y497" s="107" t="str">
        <f t="shared" si="37"/>
        <v/>
      </c>
      <c r="Z497" s="108">
        <f>IF(S497=2,0,IF(ISBLANK(J497),0,VLOOKUP(Y497,DeltagarRapport!A:J,7,FALSE)*100))</f>
        <v>0</v>
      </c>
      <c r="AA497" s="108">
        <f>IF(S497=2,0,IF(ISBLANK(J497),0,VLOOKUP(Y497,DeltagarRapport!A:J,9,FALSE)*100))</f>
        <v>0</v>
      </c>
      <c r="AB497" s="109" t="str" cm="1">
        <f t="array" ref="AB497">IF(S497=1,INDEX(Verksamhetsform!$A$9:$A$10,MIN(ROW(AB497)-ROW($AB$2)+1,2)),"")</f>
        <v/>
      </c>
    </row>
    <row r="498" spans="1:28" x14ac:dyDescent="0.35">
      <c r="A498" s="105">
        <v>497</v>
      </c>
      <c r="B498" s="77"/>
      <c r="C498" s="105" t="str">
        <f>IF(B498&lt;&gt;"", INDEX(DeltagarRapport!$D$2:$D$9, MATCH(B498, DeltagarRapport!$E$2:$E$9, 0)), "")</f>
        <v/>
      </c>
      <c r="D498" s="64"/>
      <c r="E498" s="59"/>
      <c r="F498" s="59"/>
      <c r="G498" s="59"/>
      <c r="H498" s="60"/>
      <c r="I498" s="86"/>
      <c r="J498" s="86"/>
      <c r="K498" s="86"/>
      <c r="L498" s="78"/>
      <c r="M498" s="61"/>
      <c r="N498" s="66"/>
      <c r="O498" s="105" t="str">
        <f t="shared" si="38"/>
        <v/>
      </c>
      <c r="P498" s="105" t="str">
        <f t="shared" si="39"/>
        <v/>
      </c>
      <c r="Q498" s="105" t="str">
        <f>IF(P498="", "", IFERROR(VLOOKUP(P498,Arrtyper!A:B,2,FALSE), ""))</f>
        <v/>
      </c>
      <c r="R498" s="61"/>
      <c r="S498" s="105" t="str">
        <f>IF(R498="", "", IFERROR(VLOOKUP(R498,Verksamhetsform!A:B,2,FALSE), ""))</f>
        <v/>
      </c>
      <c r="T498" s="61"/>
      <c r="U498" s="61"/>
      <c r="V498" s="105" t="str">
        <f>IF(U498="", "", IFERROR(VLOOKUP(U498,KommunDB!A:B,2,FALSE), ""))</f>
        <v/>
      </c>
      <c r="W498" s="106">
        <f t="shared" si="35"/>
        <v>0</v>
      </c>
      <c r="X498" s="106">
        <f t="shared" si="36"/>
        <v>0</v>
      </c>
      <c r="Y498" s="107" t="str">
        <f t="shared" si="37"/>
        <v/>
      </c>
      <c r="Z498" s="108">
        <f>IF(S498=2,0,IF(ISBLANK(J498),0,VLOOKUP(Y498,DeltagarRapport!A:J,7,FALSE)*100))</f>
        <v>0</v>
      </c>
      <c r="AA498" s="108">
        <f>IF(S498=2,0,IF(ISBLANK(J498),0,VLOOKUP(Y498,DeltagarRapport!A:J,9,FALSE)*100))</f>
        <v>0</v>
      </c>
      <c r="AB498" s="109" t="str" cm="1">
        <f t="array" ref="AB498">IF(S498=1,INDEX(Verksamhetsform!$A$9:$A$10,MIN(ROW(AB498)-ROW($AB$2)+1,2)),"")</f>
        <v/>
      </c>
    </row>
    <row r="499" spans="1:28" x14ac:dyDescent="0.35">
      <c r="A499" s="105">
        <v>498</v>
      </c>
      <c r="B499" s="77"/>
      <c r="C499" s="105" t="str">
        <f>IF(B499&lt;&gt;"", INDEX(DeltagarRapport!$D$2:$D$9, MATCH(B499, DeltagarRapport!$E$2:$E$9, 0)), "")</f>
        <v/>
      </c>
      <c r="D499" s="64"/>
      <c r="E499" s="59"/>
      <c r="F499" s="59"/>
      <c r="G499" s="59"/>
      <c r="H499" s="60"/>
      <c r="I499" s="86"/>
      <c r="J499" s="86"/>
      <c r="K499" s="86"/>
      <c r="L499" s="78"/>
      <c r="M499" s="61"/>
      <c r="N499" s="66"/>
      <c r="O499" s="105" t="str">
        <f t="shared" si="38"/>
        <v/>
      </c>
      <c r="P499" s="105" t="str">
        <f t="shared" si="39"/>
        <v/>
      </c>
      <c r="Q499" s="105" t="str">
        <f>IF(P499="", "", IFERROR(VLOOKUP(P499,Arrtyper!A:B,2,FALSE), ""))</f>
        <v/>
      </c>
      <c r="R499" s="61"/>
      <c r="S499" s="105" t="str">
        <f>IF(R499="", "", IFERROR(VLOOKUP(R499,Verksamhetsform!A:B,2,FALSE), ""))</f>
        <v/>
      </c>
      <c r="T499" s="61"/>
      <c r="U499" s="61"/>
      <c r="V499" s="105" t="str">
        <f>IF(U499="", "", IFERROR(VLOOKUP(U499,KommunDB!A:B,2,FALSE), ""))</f>
        <v/>
      </c>
      <c r="W499" s="106">
        <f t="shared" si="35"/>
        <v>0</v>
      </c>
      <c r="X499" s="106">
        <f t="shared" si="36"/>
        <v>0</v>
      </c>
      <c r="Y499" s="107" t="str">
        <f t="shared" si="37"/>
        <v/>
      </c>
      <c r="Z499" s="108">
        <f>IF(S499=2,0,IF(ISBLANK(J499),0,VLOOKUP(Y499,DeltagarRapport!A:J,7,FALSE)*100))</f>
        <v>0</v>
      </c>
      <c r="AA499" s="108">
        <f>IF(S499=2,0,IF(ISBLANK(J499),0,VLOOKUP(Y499,DeltagarRapport!A:J,9,FALSE)*100))</f>
        <v>0</v>
      </c>
      <c r="AB499" s="109" t="str" cm="1">
        <f t="array" ref="AB499">IF(S499=1,INDEX(Verksamhetsform!$A$9:$A$10,MIN(ROW(AB499)-ROW($AB$2)+1,2)),"")</f>
        <v/>
      </c>
    </row>
    <row r="500" spans="1:28" x14ac:dyDescent="0.35">
      <c r="A500" s="105">
        <v>499</v>
      </c>
      <c r="B500" s="77"/>
      <c r="C500" s="105" t="str">
        <f>IF(B500&lt;&gt;"", INDEX(DeltagarRapport!$D$2:$D$9, MATCH(B500, DeltagarRapport!$E$2:$E$9, 0)), "")</f>
        <v/>
      </c>
      <c r="D500" s="64"/>
      <c r="E500" s="59"/>
      <c r="F500" s="59"/>
      <c r="G500" s="59"/>
      <c r="H500" s="60"/>
      <c r="I500" s="86"/>
      <c r="J500" s="86"/>
      <c r="K500" s="86"/>
      <c r="L500" s="78"/>
      <c r="M500" s="61"/>
      <c r="N500" s="66"/>
      <c r="O500" s="105" t="str">
        <f t="shared" si="38"/>
        <v/>
      </c>
      <c r="P500" s="105" t="str">
        <f t="shared" si="39"/>
        <v/>
      </c>
      <c r="Q500" s="105" t="str">
        <f>IF(P500="", "", IFERROR(VLOOKUP(P500,Arrtyper!A:B,2,FALSE), ""))</f>
        <v/>
      </c>
      <c r="R500" s="61"/>
      <c r="S500" s="105" t="str">
        <f>IF(R500="", "", IFERROR(VLOOKUP(R500,Verksamhetsform!A:B,2,FALSE), ""))</f>
        <v/>
      </c>
      <c r="T500" s="61"/>
      <c r="U500" s="61"/>
      <c r="V500" s="105" t="str">
        <f>IF(U500="", "", IFERROR(VLOOKUP(U500,KommunDB!A:B,2,FALSE), ""))</f>
        <v/>
      </c>
      <c r="W500" s="106">
        <f t="shared" si="35"/>
        <v>0</v>
      </c>
      <c r="X500" s="106">
        <f t="shared" si="36"/>
        <v>0</v>
      </c>
      <c r="Y500" s="107" t="str">
        <f t="shared" si="37"/>
        <v/>
      </c>
      <c r="Z500" s="108">
        <f>IF(S500=2,0,IF(ISBLANK(J500),0,VLOOKUP(Y500,DeltagarRapport!A:J,7,FALSE)*100))</f>
        <v>0</v>
      </c>
      <c r="AA500" s="108">
        <f>IF(S500=2,0,IF(ISBLANK(J500),0,VLOOKUP(Y500,DeltagarRapport!A:J,9,FALSE)*100))</f>
        <v>0</v>
      </c>
      <c r="AB500" s="109" t="str" cm="1">
        <f t="array" ref="AB500">IF(S500=1,INDEX(Verksamhetsform!$A$9:$A$10,MIN(ROW(AB500)-ROW($AB$2)+1,2)),"")</f>
        <v/>
      </c>
    </row>
    <row r="501" spans="1:28" x14ac:dyDescent="0.35">
      <c r="A501" s="105">
        <v>500</v>
      </c>
      <c r="B501" s="77"/>
      <c r="C501" s="105" t="str">
        <f>IF(B501&lt;&gt;"", INDEX(DeltagarRapport!$D$2:$D$9, MATCH(B501, DeltagarRapport!$E$2:$E$9, 0)), "")</f>
        <v/>
      </c>
      <c r="D501" s="64"/>
      <c r="E501" s="59"/>
      <c r="F501" s="59"/>
      <c r="G501" s="59"/>
      <c r="H501" s="60"/>
      <c r="I501" s="86"/>
      <c r="J501" s="86"/>
      <c r="K501" s="86"/>
      <c r="L501" s="78"/>
      <c r="M501" s="61"/>
      <c r="N501" s="66"/>
      <c r="O501" s="105" t="str">
        <f t="shared" si="38"/>
        <v/>
      </c>
      <c r="P501" s="105" t="str">
        <f t="shared" si="39"/>
        <v/>
      </c>
      <c r="Q501" s="105" t="str">
        <f>IF(P501="", "", IFERROR(VLOOKUP(P501,Arrtyper!A:B,2,FALSE), ""))</f>
        <v/>
      </c>
      <c r="R501" s="61"/>
      <c r="S501" s="105" t="str">
        <f>IF(R501="", "", IFERROR(VLOOKUP(R501,Verksamhetsform!A:B,2,FALSE), ""))</f>
        <v/>
      </c>
      <c r="T501" s="61"/>
      <c r="U501" s="61"/>
      <c r="V501" s="105" t="str">
        <f>IF(U501="", "", IFERROR(VLOOKUP(U501,KommunDB!A:B,2,FALSE), ""))</f>
        <v/>
      </c>
      <c r="W501" s="106">
        <f t="shared" si="35"/>
        <v>0</v>
      </c>
      <c r="X501" s="106">
        <f t="shared" si="36"/>
        <v>0</v>
      </c>
      <c r="Y501" s="107" t="str">
        <f t="shared" si="37"/>
        <v/>
      </c>
      <c r="Z501" s="108">
        <f>IF(S501=2,0,IF(ISBLANK(J501),0,VLOOKUP(Y501,DeltagarRapport!A:J,7,FALSE)*100))</f>
        <v>0</v>
      </c>
      <c r="AA501" s="108">
        <f>IF(S501=2,0,IF(ISBLANK(J501),0,VLOOKUP(Y501,DeltagarRapport!A:J,9,FALSE)*100))</f>
        <v>0</v>
      </c>
      <c r="AB501" s="109" t="str" cm="1">
        <f t="array" ref="AB501">IF(S501=1,INDEX(Verksamhetsform!$A$9:$A$10,MIN(ROW(AB501)-ROW($AB$2)+1,2)),"")</f>
        <v/>
      </c>
    </row>
    <row r="502" spans="1:28" x14ac:dyDescent="0.35">
      <c r="A502" s="105">
        <v>501</v>
      </c>
      <c r="B502" s="77"/>
      <c r="C502" s="105" t="str">
        <f>IF(B502&lt;&gt;"", INDEX(DeltagarRapport!$D$2:$D$9, MATCH(B502, DeltagarRapport!$E$2:$E$9, 0)), "")</f>
        <v/>
      </c>
      <c r="D502" s="64"/>
      <c r="E502" s="59"/>
      <c r="F502" s="59"/>
      <c r="G502" s="59"/>
      <c r="H502" s="60"/>
      <c r="I502" s="86"/>
      <c r="J502" s="86"/>
      <c r="K502" s="86"/>
      <c r="L502" s="78"/>
      <c r="M502" s="61"/>
      <c r="N502" s="66"/>
      <c r="O502" s="105" t="str">
        <f t="shared" si="38"/>
        <v/>
      </c>
      <c r="P502" s="105" t="str">
        <f t="shared" si="39"/>
        <v/>
      </c>
      <c r="Q502" s="105" t="str">
        <f>IF(P502="", "", IFERROR(VLOOKUP(P502,Arrtyper!A:B,2,FALSE), ""))</f>
        <v/>
      </c>
      <c r="R502" s="61"/>
      <c r="S502" s="105" t="str">
        <f>IF(R502="", "", IFERROR(VLOOKUP(R502,Verksamhetsform!A:B,2,FALSE), ""))</f>
        <v/>
      </c>
      <c r="T502" s="61"/>
      <c r="U502" s="61"/>
      <c r="V502" s="105" t="str">
        <f>IF(U502="", "", IFERROR(VLOOKUP(U502,KommunDB!A:B,2,FALSE), ""))</f>
        <v/>
      </c>
      <c r="W502" s="106">
        <f t="shared" si="35"/>
        <v>0</v>
      </c>
      <c r="X502" s="106">
        <f t="shared" si="36"/>
        <v>0</v>
      </c>
      <c r="Y502" s="107" t="str">
        <f t="shared" si="37"/>
        <v/>
      </c>
      <c r="Z502" s="108">
        <f>IF(S502=2,0,IF(ISBLANK(J502),0,VLOOKUP(Y502,DeltagarRapport!A:J,7,FALSE)*100))</f>
        <v>0</v>
      </c>
      <c r="AA502" s="108">
        <f>IF(S502=2,0,IF(ISBLANK(J502),0,VLOOKUP(Y502,DeltagarRapport!A:J,9,FALSE)*100))</f>
        <v>0</v>
      </c>
      <c r="AB502" s="109" t="str" cm="1">
        <f t="array" ref="AB502">IF(S502=1,INDEX(Verksamhetsform!$A$9:$A$10,MIN(ROW(AB502)-ROW($AB$2)+1,2)),"")</f>
        <v/>
      </c>
    </row>
    <row r="503" spans="1:28" x14ac:dyDescent="0.35">
      <c r="A503" s="105">
        <v>502</v>
      </c>
      <c r="B503" s="77"/>
      <c r="C503" s="105" t="str">
        <f>IF(B503&lt;&gt;"", INDEX(DeltagarRapport!$D$2:$D$9, MATCH(B503, DeltagarRapport!$E$2:$E$9, 0)), "")</f>
        <v/>
      </c>
      <c r="D503" s="64"/>
      <c r="E503" s="59"/>
      <c r="F503" s="59"/>
      <c r="G503" s="59"/>
      <c r="H503" s="60"/>
      <c r="I503" s="86"/>
      <c r="J503" s="86"/>
      <c r="K503" s="86"/>
      <c r="L503" s="78"/>
      <c r="M503" s="61"/>
      <c r="N503" s="66"/>
      <c r="O503" s="105" t="str">
        <f t="shared" si="38"/>
        <v/>
      </c>
      <c r="P503" s="105" t="str">
        <f t="shared" si="39"/>
        <v/>
      </c>
      <c r="Q503" s="105" t="str">
        <f>IF(P503="", "", IFERROR(VLOOKUP(P503,Arrtyper!A:B,2,FALSE), ""))</f>
        <v/>
      </c>
      <c r="R503" s="61"/>
      <c r="S503" s="105" t="str">
        <f>IF(R503="", "", IFERROR(VLOOKUP(R503,Verksamhetsform!A:B,2,FALSE), ""))</f>
        <v/>
      </c>
      <c r="T503" s="61"/>
      <c r="U503" s="61"/>
      <c r="V503" s="105" t="str">
        <f>IF(U503="", "", IFERROR(VLOOKUP(U503,KommunDB!A:B,2,FALSE), ""))</f>
        <v/>
      </c>
      <c r="W503" s="106">
        <f t="shared" si="35"/>
        <v>0</v>
      </c>
      <c r="X503" s="106">
        <f t="shared" si="36"/>
        <v>0</v>
      </c>
      <c r="Y503" s="107" t="str">
        <f t="shared" si="37"/>
        <v/>
      </c>
      <c r="Z503" s="108">
        <f>IF(S503=2,0,IF(ISBLANK(J503),0,VLOOKUP(Y503,DeltagarRapport!A:J,7,FALSE)*100))</f>
        <v>0</v>
      </c>
      <c r="AA503" s="108">
        <f>IF(S503=2,0,IF(ISBLANK(J503),0,VLOOKUP(Y503,DeltagarRapport!A:J,9,FALSE)*100))</f>
        <v>0</v>
      </c>
      <c r="AB503" s="109" t="str" cm="1">
        <f t="array" ref="AB503">IF(S503=1,INDEX(Verksamhetsform!$A$9:$A$10,MIN(ROW(AB503)-ROW($AB$2)+1,2)),"")</f>
        <v/>
      </c>
    </row>
    <row r="504" spans="1:28" x14ac:dyDescent="0.35">
      <c r="A504" s="105">
        <v>503</v>
      </c>
      <c r="B504" s="77"/>
      <c r="C504" s="105" t="str">
        <f>IF(B504&lt;&gt;"", INDEX(DeltagarRapport!$D$2:$D$9, MATCH(B504, DeltagarRapport!$E$2:$E$9, 0)), "")</f>
        <v/>
      </c>
      <c r="D504" s="64"/>
      <c r="E504" s="59"/>
      <c r="F504" s="59"/>
      <c r="G504" s="59"/>
      <c r="H504" s="60"/>
      <c r="I504" s="86"/>
      <c r="J504" s="86"/>
      <c r="K504" s="86"/>
      <c r="L504" s="78"/>
      <c r="M504" s="61"/>
      <c r="N504" s="66"/>
      <c r="O504" s="105" t="str">
        <f t="shared" si="38"/>
        <v/>
      </c>
      <c r="P504" s="105" t="str">
        <f t="shared" si="39"/>
        <v/>
      </c>
      <c r="Q504" s="105" t="str">
        <f>IF(P504="", "", IFERROR(VLOOKUP(P504,Arrtyper!A:B,2,FALSE), ""))</f>
        <v/>
      </c>
      <c r="R504" s="61"/>
      <c r="S504" s="105" t="str">
        <f>IF(R504="", "", IFERROR(VLOOKUP(R504,Verksamhetsform!A:B,2,FALSE), ""))</f>
        <v/>
      </c>
      <c r="T504" s="61"/>
      <c r="U504" s="61"/>
      <c r="V504" s="105" t="str">
        <f>IF(U504="", "", IFERROR(VLOOKUP(U504,KommunDB!A:B,2,FALSE), ""))</f>
        <v/>
      </c>
      <c r="W504" s="106">
        <f t="shared" si="35"/>
        <v>0</v>
      </c>
      <c r="X504" s="106">
        <f t="shared" si="36"/>
        <v>0</v>
      </c>
      <c r="Y504" s="107" t="str">
        <f t="shared" si="37"/>
        <v/>
      </c>
      <c r="Z504" s="108">
        <f>IF(S504=2,0,IF(ISBLANK(J504),0,VLOOKUP(Y504,DeltagarRapport!A:J,7,FALSE)*100))</f>
        <v>0</v>
      </c>
      <c r="AA504" s="108">
        <f>IF(S504=2,0,IF(ISBLANK(J504),0,VLOOKUP(Y504,DeltagarRapport!A:J,9,FALSE)*100))</f>
        <v>0</v>
      </c>
      <c r="AB504" s="109" t="str" cm="1">
        <f t="array" ref="AB504">IF(S504=1,INDEX(Verksamhetsform!$A$9:$A$10,MIN(ROW(AB504)-ROW($AB$2)+1,2)),"")</f>
        <v/>
      </c>
    </row>
    <row r="505" spans="1:28" x14ac:dyDescent="0.35">
      <c r="A505" s="105">
        <v>504</v>
      </c>
      <c r="B505" s="77"/>
      <c r="C505" s="105" t="str">
        <f>IF(B505&lt;&gt;"", INDEX(DeltagarRapport!$D$2:$D$9, MATCH(B505, DeltagarRapport!$E$2:$E$9, 0)), "")</f>
        <v/>
      </c>
      <c r="D505" s="64"/>
      <c r="E505" s="59"/>
      <c r="F505" s="59"/>
      <c r="G505" s="59"/>
      <c r="H505" s="60"/>
      <c r="I505" s="86"/>
      <c r="J505" s="86"/>
      <c r="K505" s="86"/>
      <c r="L505" s="78"/>
      <c r="M505" s="61"/>
      <c r="N505" s="66"/>
      <c r="O505" s="105" t="str">
        <f t="shared" si="38"/>
        <v/>
      </c>
      <c r="P505" s="105" t="str">
        <f t="shared" si="39"/>
        <v/>
      </c>
      <c r="Q505" s="105" t="str">
        <f>IF(P505="", "", IFERROR(VLOOKUP(P505,Arrtyper!A:B,2,FALSE), ""))</f>
        <v/>
      </c>
      <c r="R505" s="61"/>
      <c r="S505" s="105" t="str">
        <f>IF(R505="", "", IFERROR(VLOOKUP(R505,Verksamhetsform!A:B,2,FALSE), ""))</f>
        <v/>
      </c>
      <c r="T505" s="61"/>
      <c r="U505" s="61"/>
      <c r="V505" s="105" t="str">
        <f>IF(U505="", "", IFERROR(VLOOKUP(U505,KommunDB!A:B,2,FALSE), ""))</f>
        <v/>
      </c>
      <c r="W505" s="106">
        <f t="shared" si="35"/>
        <v>0</v>
      </c>
      <c r="X505" s="106">
        <f t="shared" si="36"/>
        <v>0</v>
      </c>
      <c r="Y505" s="107" t="str">
        <f t="shared" si="37"/>
        <v/>
      </c>
      <c r="Z505" s="108">
        <f>IF(S505=2,0,IF(ISBLANK(J505),0,VLOOKUP(Y505,DeltagarRapport!A:J,7,FALSE)*100))</f>
        <v>0</v>
      </c>
      <c r="AA505" s="108">
        <f>IF(S505=2,0,IF(ISBLANK(J505),0,VLOOKUP(Y505,DeltagarRapport!A:J,9,FALSE)*100))</f>
        <v>0</v>
      </c>
      <c r="AB505" s="109" t="str" cm="1">
        <f t="array" ref="AB505">IF(S505=1,INDEX(Verksamhetsform!$A$9:$A$10,MIN(ROW(AB505)-ROW($AB$2)+1,2)),"")</f>
        <v/>
      </c>
    </row>
    <row r="506" spans="1:28" x14ac:dyDescent="0.35">
      <c r="A506" s="105">
        <v>505</v>
      </c>
      <c r="B506" s="77"/>
      <c r="C506" s="105" t="str">
        <f>IF(B506&lt;&gt;"", INDEX(DeltagarRapport!$D$2:$D$9, MATCH(B506, DeltagarRapport!$E$2:$E$9, 0)), "")</f>
        <v/>
      </c>
      <c r="D506" s="64"/>
      <c r="E506" s="59"/>
      <c r="F506" s="59"/>
      <c r="G506" s="59"/>
      <c r="H506" s="60"/>
      <c r="I506" s="86"/>
      <c r="J506" s="86"/>
      <c r="K506" s="86"/>
      <c r="L506" s="78"/>
      <c r="M506" s="61"/>
      <c r="N506" s="66"/>
      <c r="O506" s="105" t="str">
        <f t="shared" si="38"/>
        <v/>
      </c>
      <c r="P506" s="105" t="str">
        <f t="shared" si="39"/>
        <v/>
      </c>
      <c r="Q506" s="105" t="str">
        <f>IF(P506="", "", IFERROR(VLOOKUP(P506,Arrtyper!A:B,2,FALSE), ""))</f>
        <v/>
      </c>
      <c r="R506" s="61"/>
      <c r="S506" s="105" t="str">
        <f>IF(R506="", "", IFERROR(VLOOKUP(R506,Verksamhetsform!A:B,2,FALSE), ""))</f>
        <v/>
      </c>
      <c r="T506" s="61"/>
      <c r="U506" s="61"/>
      <c r="V506" s="105" t="str">
        <f>IF(U506="", "", IFERROR(VLOOKUP(U506,KommunDB!A:B,2,FALSE), ""))</f>
        <v/>
      </c>
      <c r="W506" s="106">
        <f t="shared" si="35"/>
        <v>0</v>
      </c>
      <c r="X506" s="106">
        <f t="shared" si="36"/>
        <v>0</v>
      </c>
      <c r="Y506" s="107" t="str">
        <f t="shared" si="37"/>
        <v/>
      </c>
      <c r="Z506" s="108">
        <f>IF(S506=2,0,IF(ISBLANK(J506),0,VLOOKUP(Y506,DeltagarRapport!A:J,7,FALSE)*100))</f>
        <v>0</v>
      </c>
      <c r="AA506" s="108">
        <f>IF(S506=2,0,IF(ISBLANK(J506),0,VLOOKUP(Y506,DeltagarRapport!A:J,9,FALSE)*100))</f>
        <v>0</v>
      </c>
      <c r="AB506" s="109" t="str" cm="1">
        <f t="array" ref="AB506">IF(S506=1,INDEX(Verksamhetsform!$A$9:$A$10,MIN(ROW(AB506)-ROW($AB$2)+1,2)),"")</f>
        <v/>
      </c>
    </row>
    <row r="507" spans="1:28" x14ac:dyDescent="0.35">
      <c r="A507" s="105">
        <v>506</v>
      </c>
      <c r="B507" s="77"/>
      <c r="C507" s="105" t="str">
        <f>IF(B507&lt;&gt;"", INDEX(DeltagarRapport!$D$2:$D$9, MATCH(B507, DeltagarRapport!$E$2:$E$9, 0)), "")</f>
        <v/>
      </c>
      <c r="D507" s="64"/>
      <c r="E507" s="59"/>
      <c r="F507" s="59"/>
      <c r="G507" s="59"/>
      <c r="H507" s="60"/>
      <c r="I507" s="86"/>
      <c r="J507" s="86"/>
      <c r="K507" s="86"/>
      <c r="L507" s="78"/>
      <c r="M507" s="61"/>
      <c r="N507" s="66"/>
      <c r="O507" s="105" t="str">
        <f t="shared" si="38"/>
        <v/>
      </c>
      <c r="P507" s="105" t="str">
        <f t="shared" si="39"/>
        <v/>
      </c>
      <c r="Q507" s="105" t="str">
        <f>IF(P507="", "", IFERROR(VLOOKUP(P507,Arrtyper!A:B,2,FALSE), ""))</f>
        <v/>
      </c>
      <c r="R507" s="61"/>
      <c r="S507" s="105" t="str">
        <f>IF(R507="", "", IFERROR(VLOOKUP(R507,Verksamhetsform!A:B,2,FALSE), ""))</f>
        <v/>
      </c>
      <c r="T507" s="61"/>
      <c r="U507" s="61"/>
      <c r="V507" s="105" t="str">
        <f>IF(U507="", "", IFERROR(VLOOKUP(U507,KommunDB!A:B,2,FALSE), ""))</f>
        <v/>
      </c>
      <c r="W507" s="106">
        <f t="shared" si="35"/>
        <v>0</v>
      </c>
      <c r="X507" s="106">
        <f t="shared" si="36"/>
        <v>0</v>
      </c>
      <c r="Y507" s="107" t="str">
        <f t="shared" si="37"/>
        <v/>
      </c>
      <c r="Z507" s="108">
        <f>IF(S507=2,0,IF(ISBLANK(J507),0,VLOOKUP(Y507,DeltagarRapport!A:J,7,FALSE)*100))</f>
        <v>0</v>
      </c>
      <c r="AA507" s="108">
        <f>IF(S507=2,0,IF(ISBLANK(J507),0,VLOOKUP(Y507,DeltagarRapport!A:J,9,FALSE)*100))</f>
        <v>0</v>
      </c>
      <c r="AB507" s="109" t="str" cm="1">
        <f t="array" ref="AB507">IF(S507=1,INDEX(Verksamhetsform!$A$9:$A$10,MIN(ROW(AB507)-ROW($AB$2)+1,2)),"")</f>
        <v/>
      </c>
    </row>
    <row r="508" spans="1:28" x14ac:dyDescent="0.35">
      <c r="A508" s="105">
        <v>507</v>
      </c>
      <c r="B508" s="77"/>
      <c r="C508" s="105" t="str">
        <f>IF(B508&lt;&gt;"", INDEX(DeltagarRapport!$D$2:$D$9, MATCH(B508, DeltagarRapport!$E$2:$E$9, 0)), "")</f>
        <v/>
      </c>
      <c r="D508" s="64"/>
      <c r="E508" s="59"/>
      <c r="F508" s="59"/>
      <c r="G508" s="59"/>
      <c r="H508" s="60"/>
      <c r="I508" s="86"/>
      <c r="J508" s="86"/>
      <c r="K508" s="86"/>
      <c r="L508" s="78"/>
      <c r="M508" s="61"/>
      <c r="N508" s="66"/>
      <c r="O508" s="105" t="str">
        <f t="shared" si="38"/>
        <v/>
      </c>
      <c r="P508" s="105" t="str">
        <f t="shared" si="39"/>
        <v/>
      </c>
      <c r="Q508" s="105" t="str">
        <f>IF(P508="", "", IFERROR(VLOOKUP(P508,Arrtyper!A:B,2,FALSE), ""))</f>
        <v/>
      </c>
      <c r="R508" s="61"/>
      <c r="S508" s="105" t="str">
        <f>IF(R508="", "", IFERROR(VLOOKUP(R508,Verksamhetsform!A:B,2,FALSE), ""))</f>
        <v/>
      </c>
      <c r="T508" s="61"/>
      <c r="U508" s="61"/>
      <c r="V508" s="105" t="str">
        <f>IF(U508="", "", IFERROR(VLOOKUP(U508,KommunDB!A:B,2,FALSE), ""))</f>
        <v/>
      </c>
      <c r="W508" s="106">
        <f t="shared" si="35"/>
        <v>0</v>
      </c>
      <c r="X508" s="106">
        <f t="shared" si="36"/>
        <v>0</v>
      </c>
      <c r="Y508" s="107" t="str">
        <f t="shared" si="37"/>
        <v/>
      </c>
      <c r="Z508" s="108">
        <f>IF(S508=2,0,IF(ISBLANK(J508),0,VLOOKUP(Y508,DeltagarRapport!A:J,7,FALSE)*100))</f>
        <v>0</v>
      </c>
      <c r="AA508" s="108">
        <f>IF(S508=2,0,IF(ISBLANK(J508),0,VLOOKUP(Y508,DeltagarRapport!A:J,9,FALSE)*100))</f>
        <v>0</v>
      </c>
      <c r="AB508" s="109" t="str" cm="1">
        <f t="array" ref="AB508">IF(S508=1,INDEX(Verksamhetsform!$A$9:$A$10,MIN(ROW(AB508)-ROW($AB$2)+1,2)),"")</f>
        <v/>
      </c>
    </row>
    <row r="509" spans="1:28" x14ac:dyDescent="0.35">
      <c r="A509" s="105">
        <v>508</v>
      </c>
      <c r="B509" s="77"/>
      <c r="C509" s="105" t="str">
        <f>IF(B509&lt;&gt;"", INDEX(DeltagarRapport!$D$2:$D$9, MATCH(B509, DeltagarRapport!$E$2:$E$9, 0)), "")</f>
        <v/>
      </c>
      <c r="D509" s="64"/>
      <c r="E509" s="59"/>
      <c r="F509" s="59"/>
      <c r="G509" s="59"/>
      <c r="H509" s="60"/>
      <c r="I509" s="86"/>
      <c r="J509" s="86"/>
      <c r="K509" s="86"/>
      <c r="L509" s="78"/>
      <c r="M509" s="61"/>
      <c r="N509" s="66"/>
      <c r="O509" s="105" t="str">
        <f t="shared" si="38"/>
        <v/>
      </c>
      <c r="P509" s="105" t="str">
        <f t="shared" si="39"/>
        <v/>
      </c>
      <c r="Q509" s="105" t="str">
        <f>IF(P509="", "", IFERROR(VLOOKUP(P509,Arrtyper!A:B,2,FALSE), ""))</f>
        <v/>
      </c>
      <c r="R509" s="61"/>
      <c r="S509" s="105" t="str">
        <f>IF(R509="", "", IFERROR(VLOOKUP(R509,Verksamhetsform!A:B,2,FALSE), ""))</f>
        <v/>
      </c>
      <c r="T509" s="61"/>
      <c r="U509" s="61"/>
      <c r="V509" s="105" t="str">
        <f>IF(U509="", "", IFERROR(VLOOKUP(U509,KommunDB!A:B,2,FALSE), ""))</f>
        <v/>
      </c>
      <c r="W509" s="106">
        <f t="shared" si="35"/>
        <v>0</v>
      </c>
      <c r="X509" s="106">
        <f t="shared" si="36"/>
        <v>0</v>
      </c>
      <c r="Y509" s="107" t="str">
        <f t="shared" si="37"/>
        <v/>
      </c>
      <c r="Z509" s="108">
        <f>IF(S509=2,0,IF(ISBLANK(J509),0,VLOOKUP(Y509,DeltagarRapport!A:J,7,FALSE)*100))</f>
        <v>0</v>
      </c>
      <c r="AA509" s="108">
        <f>IF(S509=2,0,IF(ISBLANK(J509),0,VLOOKUP(Y509,DeltagarRapport!A:J,9,FALSE)*100))</f>
        <v>0</v>
      </c>
      <c r="AB509" s="109" t="str" cm="1">
        <f t="array" ref="AB509">IF(S509=1,INDEX(Verksamhetsform!$A$9:$A$10,MIN(ROW(AB509)-ROW($AB$2)+1,2)),"")</f>
        <v/>
      </c>
    </row>
    <row r="510" spans="1:28" x14ac:dyDescent="0.35">
      <c r="A510" s="105">
        <v>509</v>
      </c>
      <c r="B510" s="77"/>
      <c r="C510" s="105" t="str">
        <f>IF(B510&lt;&gt;"", INDEX(DeltagarRapport!$D$2:$D$9, MATCH(B510, DeltagarRapport!$E$2:$E$9, 0)), "")</f>
        <v/>
      </c>
      <c r="D510" s="64"/>
      <c r="E510" s="59"/>
      <c r="F510" s="59"/>
      <c r="G510" s="59"/>
      <c r="H510" s="60"/>
      <c r="I510" s="86"/>
      <c r="J510" s="86"/>
      <c r="K510" s="86"/>
      <c r="L510" s="78"/>
      <c r="M510" s="61"/>
      <c r="N510" s="66"/>
      <c r="O510" s="105" t="str">
        <f t="shared" si="38"/>
        <v/>
      </c>
      <c r="P510" s="105" t="str">
        <f t="shared" si="39"/>
        <v/>
      </c>
      <c r="Q510" s="105" t="str">
        <f>IF(P510="", "", IFERROR(VLOOKUP(P510,Arrtyper!A:B,2,FALSE), ""))</f>
        <v/>
      </c>
      <c r="R510" s="61"/>
      <c r="S510" s="105" t="str">
        <f>IF(R510="", "", IFERROR(VLOOKUP(R510,Verksamhetsform!A:B,2,FALSE), ""))</f>
        <v/>
      </c>
      <c r="T510" s="61"/>
      <c r="U510" s="61"/>
      <c r="V510" s="105" t="str">
        <f>IF(U510="", "", IFERROR(VLOOKUP(U510,KommunDB!A:B,2,FALSE), ""))</f>
        <v/>
      </c>
      <c r="W510" s="106">
        <f t="shared" si="35"/>
        <v>0</v>
      </c>
      <c r="X510" s="106">
        <f t="shared" si="36"/>
        <v>0</v>
      </c>
      <c r="Y510" s="107" t="str">
        <f t="shared" si="37"/>
        <v/>
      </c>
      <c r="Z510" s="108">
        <f>IF(S510=2,0,IF(ISBLANK(J510),0,VLOOKUP(Y510,DeltagarRapport!A:J,7,FALSE)*100))</f>
        <v>0</v>
      </c>
      <c r="AA510" s="108">
        <f>IF(S510=2,0,IF(ISBLANK(J510),0,VLOOKUP(Y510,DeltagarRapport!A:J,9,FALSE)*100))</f>
        <v>0</v>
      </c>
      <c r="AB510" s="109" t="str" cm="1">
        <f t="array" ref="AB510">IF(S510=1,INDEX(Verksamhetsform!$A$9:$A$10,MIN(ROW(AB510)-ROW($AB$2)+1,2)),"")</f>
        <v/>
      </c>
    </row>
    <row r="511" spans="1:28" x14ac:dyDescent="0.35">
      <c r="A511" s="105">
        <v>510</v>
      </c>
      <c r="B511" s="77"/>
      <c r="C511" s="105" t="str">
        <f>IF(B511&lt;&gt;"", INDEX(DeltagarRapport!$D$2:$D$9, MATCH(B511, DeltagarRapport!$E$2:$E$9, 0)), "")</f>
        <v/>
      </c>
      <c r="D511" s="64"/>
      <c r="E511" s="59"/>
      <c r="F511" s="59"/>
      <c r="G511" s="59"/>
      <c r="H511" s="60"/>
      <c r="I511" s="86"/>
      <c r="J511" s="86"/>
      <c r="K511" s="86"/>
      <c r="L511" s="78"/>
      <c r="M511" s="61"/>
      <c r="N511" s="66"/>
      <c r="O511" s="105" t="str">
        <f t="shared" si="38"/>
        <v/>
      </c>
      <c r="P511" s="105" t="str">
        <f t="shared" si="39"/>
        <v/>
      </c>
      <c r="Q511" s="105" t="str">
        <f>IF(P511="", "", IFERROR(VLOOKUP(P511,Arrtyper!A:B,2,FALSE), ""))</f>
        <v/>
      </c>
      <c r="R511" s="61"/>
      <c r="S511" s="105" t="str">
        <f>IF(R511="", "", IFERROR(VLOOKUP(R511,Verksamhetsform!A:B,2,FALSE), ""))</f>
        <v/>
      </c>
      <c r="T511" s="61"/>
      <c r="U511" s="61"/>
      <c r="V511" s="105" t="str">
        <f>IF(U511="", "", IFERROR(VLOOKUP(U511,KommunDB!A:B,2,FALSE), ""))</f>
        <v/>
      </c>
      <c r="W511" s="106">
        <f t="shared" si="35"/>
        <v>0</v>
      </c>
      <c r="X511" s="106">
        <f t="shared" si="36"/>
        <v>0</v>
      </c>
      <c r="Y511" s="107" t="str">
        <f t="shared" si="37"/>
        <v/>
      </c>
      <c r="Z511" s="108">
        <f>IF(S511=2,0,IF(ISBLANK(J511),0,VLOOKUP(Y511,DeltagarRapport!A:J,7,FALSE)*100))</f>
        <v>0</v>
      </c>
      <c r="AA511" s="108">
        <f>IF(S511=2,0,IF(ISBLANK(J511),0,VLOOKUP(Y511,DeltagarRapport!A:J,9,FALSE)*100))</f>
        <v>0</v>
      </c>
      <c r="AB511" s="109" t="str" cm="1">
        <f t="array" ref="AB511">IF(S511=1,INDEX(Verksamhetsform!$A$9:$A$10,MIN(ROW(AB511)-ROW($AB$2)+1,2)),"")</f>
        <v/>
      </c>
    </row>
    <row r="512" spans="1:28" x14ac:dyDescent="0.35">
      <c r="A512" s="105">
        <v>511</v>
      </c>
      <c r="B512" s="77"/>
      <c r="C512" s="105" t="str">
        <f>IF(B512&lt;&gt;"", INDEX(DeltagarRapport!$D$2:$D$9, MATCH(B512, DeltagarRapport!$E$2:$E$9, 0)), "")</f>
        <v/>
      </c>
      <c r="D512" s="64"/>
      <c r="E512" s="59"/>
      <c r="F512" s="59"/>
      <c r="G512" s="59"/>
      <c r="H512" s="60"/>
      <c r="I512" s="86"/>
      <c r="J512" s="86"/>
      <c r="K512" s="86"/>
      <c r="L512" s="78"/>
      <c r="M512" s="61"/>
      <c r="N512" s="66"/>
      <c r="O512" s="105" t="str">
        <f t="shared" si="38"/>
        <v/>
      </c>
      <c r="P512" s="105" t="str">
        <f t="shared" si="39"/>
        <v/>
      </c>
      <c r="Q512" s="105" t="str">
        <f>IF(P512="", "", IFERROR(VLOOKUP(P512,Arrtyper!A:B,2,FALSE), ""))</f>
        <v/>
      </c>
      <c r="R512" s="61"/>
      <c r="S512" s="105" t="str">
        <f>IF(R512="", "", IFERROR(VLOOKUP(R512,Verksamhetsform!A:B,2,FALSE), ""))</f>
        <v/>
      </c>
      <c r="T512" s="61"/>
      <c r="U512" s="61"/>
      <c r="V512" s="105" t="str">
        <f>IF(U512="", "", IFERROR(VLOOKUP(U512,KommunDB!A:B,2,FALSE), ""))</f>
        <v/>
      </c>
      <c r="W512" s="106">
        <f t="shared" si="35"/>
        <v>0</v>
      </c>
      <c r="X512" s="106">
        <f t="shared" si="36"/>
        <v>0</v>
      </c>
      <c r="Y512" s="107" t="str">
        <f t="shared" si="37"/>
        <v/>
      </c>
      <c r="Z512" s="108">
        <f>IF(S512=2,0,IF(ISBLANK(J512),0,VLOOKUP(Y512,DeltagarRapport!A:J,7,FALSE)*100))</f>
        <v>0</v>
      </c>
      <c r="AA512" s="108">
        <f>IF(S512=2,0,IF(ISBLANK(J512),0,VLOOKUP(Y512,DeltagarRapport!A:J,9,FALSE)*100))</f>
        <v>0</v>
      </c>
      <c r="AB512" s="109" t="str" cm="1">
        <f t="array" ref="AB512">IF(S512=1,INDEX(Verksamhetsform!$A$9:$A$10,MIN(ROW(AB512)-ROW($AB$2)+1,2)),"")</f>
        <v/>
      </c>
    </row>
    <row r="513" spans="1:28" x14ac:dyDescent="0.35">
      <c r="A513" s="105">
        <v>512</v>
      </c>
      <c r="B513" s="77"/>
      <c r="C513" s="105" t="str">
        <f>IF(B513&lt;&gt;"", INDEX(DeltagarRapport!$D$2:$D$9, MATCH(B513, DeltagarRapport!$E$2:$E$9, 0)), "")</f>
        <v/>
      </c>
      <c r="D513" s="64"/>
      <c r="E513" s="59"/>
      <c r="F513" s="59"/>
      <c r="G513" s="59"/>
      <c r="H513" s="60"/>
      <c r="I513" s="86"/>
      <c r="J513" s="86"/>
      <c r="K513" s="86"/>
      <c r="L513" s="78"/>
      <c r="M513" s="61"/>
      <c r="N513" s="66"/>
      <c r="O513" s="105" t="str">
        <f t="shared" si="38"/>
        <v/>
      </c>
      <c r="P513" s="105" t="str">
        <f t="shared" si="39"/>
        <v/>
      </c>
      <c r="Q513" s="105" t="str">
        <f>IF(P513="", "", IFERROR(VLOOKUP(P513,Arrtyper!A:B,2,FALSE), ""))</f>
        <v/>
      </c>
      <c r="R513" s="61"/>
      <c r="S513" s="105" t="str">
        <f>IF(R513="", "", IFERROR(VLOOKUP(R513,Verksamhetsform!A:B,2,FALSE), ""))</f>
        <v/>
      </c>
      <c r="T513" s="61"/>
      <c r="U513" s="61"/>
      <c r="V513" s="105" t="str">
        <f>IF(U513="", "", IFERROR(VLOOKUP(U513,KommunDB!A:B,2,FALSE), ""))</f>
        <v/>
      </c>
      <c r="W513" s="106">
        <f t="shared" si="35"/>
        <v>0</v>
      </c>
      <c r="X513" s="106">
        <f t="shared" si="36"/>
        <v>0</v>
      </c>
      <c r="Y513" s="107" t="str">
        <f t="shared" si="37"/>
        <v/>
      </c>
      <c r="Z513" s="108">
        <f>IF(S513=2,0,IF(ISBLANK(J513),0,VLOOKUP(Y513,DeltagarRapport!A:J,7,FALSE)*100))</f>
        <v>0</v>
      </c>
      <c r="AA513" s="108">
        <f>IF(S513=2,0,IF(ISBLANK(J513),0,VLOOKUP(Y513,DeltagarRapport!A:J,9,FALSE)*100))</f>
        <v>0</v>
      </c>
      <c r="AB513" s="109" t="str" cm="1">
        <f t="array" ref="AB513">IF(S513=1,INDEX(Verksamhetsform!$A$9:$A$10,MIN(ROW(AB513)-ROW($AB$2)+1,2)),"")</f>
        <v/>
      </c>
    </row>
    <row r="514" spans="1:28" x14ac:dyDescent="0.35">
      <c r="A514" s="105">
        <v>513</v>
      </c>
      <c r="B514" s="77"/>
      <c r="C514" s="105" t="str">
        <f>IF(B514&lt;&gt;"", INDEX(DeltagarRapport!$D$2:$D$9, MATCH(B514, DeltagarRapport!$E$2:$E$9, 0)), "")</f>
        <v/>
      </c>
      <c r="D514" s="64"/>
      <c r="E514" s="59"/>
      <c r="F514" s="59"/>
      <c r="G514" s="59"/>
      <c r="H514" s="60"/>
      <c r="I514" s="86"/>
      <c r="J514" s="86"/>
      <c r="K514" s="86"/>
      <c r="L514" s="78"/>
      <c r="M514" s="61"/>
      <c r="N514" s="66"/>
      <c r="O514" s="105" t="str">
        <f t="shared" si="38"/>
        <v/>
      </c>
      <c r="P514" s="105" t="str">
        <f t="shared" si="39"/>
        <v/>
      </c>
      <c r="Q514" s="105" t="str">
        <f>IF(P514="", "", IFERROR(VLOOKUP(P514,Arrtyper!A:B,2,FALSE), ""))</f>
        <v/>
      </c>
      <c r="R514" s="61"/>
      <c r="S514" s="105" t="str">
        <f>IF(R514="", "", IFERROR(VLOOKUP(R514,Verksamhetsform!A:B,2,FALSE), ""))</f>
        <v/>
      </c>
      <c r="T514" s="61"/>
      <c r="U514" s="61"/>
      <c r="V514" s="105" t="str">
        <f>IF(U514="", "", IFERROR(VLOOKUP(U514,KommunDB!A:B,2,FALSE), ""))</f>
        <v/>
      </c>
      <c r="W514" s="106">
        <f t="shared" ref="W514:W577" si="40">ROUND(Z514*J514/100,0)</f>
        <v>0</v>
      </c>
      <c r="X514" s="106">
        <f t="shared" ref="X514:X577" si="41">ROUND(J514*AA514/100,0)</f>
        <v>0</v>
      </c>
      <c r="Y514" s="107" t="str">
        <f t="shared" ref="Y514:Y577" si="42">CONCATENATE(M514,Q514,C514,S514)</f>
        <v/>
      </c>
      <c r="Z514" s="108">
        <f>IF(S514=2,0,IF(ISBLANK(J514),0,VLOOKUP(Y514,DeltagarRapport!A:J,7,FALSE)*100))</f>
        <v>0</v>
      </c>
      <c r="AA514" s="108">
        <f>IF(S514=2,0,IF(ISBLANK(J514),0,VLOOKUP(Y514,DeltagarRapport!A:J,9,FALSE)*100))</f>
        <v>0</v>
      </c>
      <c r="AB514" s="109" t="str" cm="1">
        <f t="array" ref="AB514">IF(S514=1,INDEX(Verksamhetsform!$A$9:$A$10,MIN(ROW(AB514)-ROW($AB$2)+1,2)),"")</f>
        <v/>
      </c>
    </row>
    <row r="515" spans="1:28" x14ac:dyDescent="0.35">
      <c r="A515" s="105">
        <v>514</v>
      </c>
      <c r="B515" s="77"/>
      <c r="C515" s="105" t="str">
        <f>IF(B515&lt;&gt;"", INDEX(DeltagarRapport!$D$2:$D$9, MATCH(B515, DeltagarRapport!$E$2:$E$9, 0)), "")</f>
        <v/>
      </c>
      <c r="D515" s="64"/>
      <c r="E515" s="59"/>
      <c r="F515" s="59"/>
      <c r="G515" s="59"/>
      <c r="H515" s="60"/>
      <c r="I515" s="86"/>
      <c r="J515" s="86"/>
      <c r="K515" s="86"/>
      <c r="L515" s="78"/>
      <c r="M515" s="61"/>
      <c r="N515" s="66"/>
      <c r="O515" s="105" t="str">
        <f t="shared" si="38"/>
        <v/>
      </c>
      <c r="P515" s="105" t="str">
        <f t="shared" si="39"/>
        <v/>
      </c>
      <c r="Q515" s="105" t="str">
        <f>IF(P515="", "", IFERROR(VLOOKUP(P515,Arrtyper!A:B,2,FALSE), ""))</f>
        <v/>
      </c>
      <c r="R515" s="61"/>
      <c r="S515" s="105" t="str">
        <f>IF(R515="", "", IFERROR(VLOOKUP(R515,Verksamhetsform!A:B,2,FALSE), ""))</f>
        <v/>
      </c>
      <c r="T515" s="61"/>
      <c r="U515" s="61"/>
      <c r="V515" s="105" t="str">
        <f>IF(U515="", "", IFERROR(VLOOKUP(U515,KommunDB!A:B,2,FALSE), ""))</f>
        <v/>
      </c>
      <c r="W515" s="106">
        <f t="shared" si="40"/>
        <v>0</v>
      </c>
      <c r="X515" s="106">
        <f t="shared" si="41"/>
        <v>0</v>
      </c>
      <c r="Y515" s="107" t="str">
        <f t="shared" si="42"/>
        <v/>
      </c>
      <c r="Z515" s="108">
        <f>IF(S515=2,0,IF(ISBLANK(J515),0,VLOOKUP(Y515,DeltagarRapport!A:J,7,FALSE)*100))</f>
        <v>0</v>
      </c>
      <c r="AA515" s="108">
        <f>IF(S515=2,0,IF(ISBLANK(J515),0,VLOOKUP(Y515,DeltagarRapport!A:J,9,FALSE)*100))</f>
        <v>0</v>
      </c>
      <c r="AB515" s="109" t="str" cm="1">
        <f t="array" ref="AB515">IF(S515=1,INDEX(Verksamhetsform!$A$9:$A$10,MIN(ROW(AB515)-ROW($AB$2)+1,2)),"")</f>
        <v/>
      </c>
    </row>
    <row r="516" spans="1:28" x14ac:dyDescent="0.35">
      <c r="A516" s="105">
        <v>515</v>
      </c>
      <c r="B516" s="77"/>
      <c r="C516" s="105" t="str">
        <f>IF(B516&lt;&gt;"", INDEX(DeltagarRapport!$D$2:$D$9, MATCH(B516, DeltagarRapport!$E$2:$E$9, 0)), "")</f>
        <v/>
      </c>
      <c r="D516" s="64"/>
      <c r="E516" s="59"/>
      <c r="F516" s="59"/>
      <c r="G516" s="59"/>
      <c r="H516" s="60"/>
      <c r="I516" s="86"/>
      <c r="J516" s="86"/>
      <c r="K516" s="86"/>
      <c r="L516" s="78"/>
      <c r="M516" s="61"/>
      <c r="N516" s="66"/>
      <c r="O516" s="105" t="str">
        <f t="shared" ref="O516:O579" si="43">IF(N516&lt;&gt;"","Reducering","")</f>
        <v/>
      </c>
      <c r="P516" s="105" t="str">
        <f t="shared" ref="P516:P579" si="44">IF(N516&lt;&gt;"","Folkbildning","")</f>
        <v/>
      </c>
      <c r="Q516" s="105" t="str">
        <f>IF(P516="", "", IFERROR(VLOOKUP(P516,Arrtyper!A:B,2,FALSE), ""))</f>
        <v/>
      </c>
      <c r="R516" s="61"/>
      <c r="S516" s="105" t="str">
        <f>IF(R516="", "", IFERROR(VLOOKUP(R516,Verksamhetsform!A:B,2,FALSE), ""))</f>
        <v/>
      </c>
      <c r="T516" s="61"/>
      <c r="U516" s="61"/>
      <c r="V516" s="105" t="str">
        <f>IF(U516="", "", IFERROR(VLOOKUP(U516,KommunDB!A:B,2,FALSE), ""))</f>
        <v/>
      </c>
      <c r="W516" s="106">
        <f t="shared" si="40"/>
        <v>0</v>
      </c>
      <c r="X516" s="106">
        <f t="shared" si="41"/>
        <v>0</v>
      </c>
      <c r="Y516" s="107" t="str">
        <f t="shared" si="42"/>
        <v/>
      </c>
      <c r="Z516" s="108">
        <f>IF(S516=2,0,IF(ISBLANK(J516),0,VLOOKUP(Y516,DeltagarRapport!A:J,7,FALSE)*100))</f>
        <v>0</v>
      </c>
      <c r="AA516" s="108">
        <f>IF(S516=2,0,IF(ISBLANK(J516),0,VLOOKUP(Y516,DeltagarRapport!A:J,9,FALSE)*100))</f>
        <v>0</v>
      </c>
      <c r="AB516" s="109" t="str" cm="1">
        <f t="array" ref="AB516">IF(S516=1,INDEX(Verksamhetsform!$A$9:$A$10,MIN(ROW(AB516)-ROW($AB$2)+1,2)),"")</f>
        <v/>
      </c>
    </row>
    <row r="517" spans="1:28" x14ac:dyDescent="0.35">
      <c r="A517" s="105">
        <v>516</v>
      </c>
      <c r="B517" s="77"/>
      <c r="C517" s="105" t="str">
        <f>IF(B517&lt;&gt;"", INDEX(DeltagarRapport!$D$2:$D$9, MATCH(B517, DeltagarRapport!$E$2:$E$9, 0)), "")</f>
        <v/>
      </c>
      <c r="D517" s="64"/>
      <c r="E517" s="59"/>
      <c r="F517" s="59"/>
      <c r="G517" s="59"/>
      <c r="H517" s="60"/>
      <c r="I517" s="86"/>
      <c r="J517" s="86"/>
      <c r="K517" s="86"/>
      <c r="L517" s="78"/>
      <c r="M517" s="61"/>
      <c r="N517" s="66"/>
      <c r="O517" s="105" t="str">
        <f t="shared" si="43"/>
        <v/>
      </c>
      <c r="P517" s="105" t="str">
        <f t="shared" si="44"/>
        <v/>
      </c>
      <c r="Q517" s="105" t="str">
        <f>IF(P517="", "", IFERROR(VLOOKUP(P517,Arrtyper!A:B,2,FALSE), ""))</f>
        <v/>
      </c>
      <c r="R517" s="61"/>
      <c r="S517" s="105" t="str">
        <f>IF(R517="", "", IFERROR(VLOOKUP(R517,Verksamhetsform!A:B,2,FALSE), ""))</f>
        <v/>
      </c>
      <c r="T517" s="61"/>
      <c r="U517" s="61"/>
      <c r="V517" s="105" t="str">
        <f>IF(U517="", "", IFERROR(VLOOKUP(U517,KommunDB!A:B,2,FALSE), ""))</f>
        <v/>
      </c>
      <c r="W517" s="106">
        <f t="shared" si="40"/>
        <v>0</v>
      </c>
      <c r="X517" s="106">
        <f t="shared" si="41"/>
        <v>0</v>
      </c>
      <c r="Y517" s="107" t="str">
        <f t="shared" si="42"/>
        <v/>
      </c>
      <c r="Z517" s="108">
        <f>IF(S517=2,0,IF(ISBLANK(J517),0,VLOOKUP(Y517,DeltagarRapport!A:J,7,FALSE)*100))</f>
        <v>0</v>
      </c>
      <c r="AA517" s="108">
        <f>IF(S517=2,0,IF(ISBLANK(J517),0,VLOOKUP(Y517,DeltagarRapport!A:J,9,FALSE)*100))</f>
        <v>0</v>
      </c>
      <c r="AB517" s="109" t="str" cm="1">
        <f t="array" ref="AB517">IF(S517=1,INDEX(Verksamhetsform!$A$9:$A$10,MIN(ROW(AB517)-ROW($AB$2)+1,2)),"")</f>
        <v/>
      </c>
    </row>
    <row r="518" spans="1:28" x14ac:dyDescent="0.35">
      <c r="A518" s="105">
        <v>517</v>
      </c>
      <c r="B518" s="77"/>
      <c r="C518" s="105" t="str">
        <f>IF(B518&lt;&gt;"", INDEX(DeltagarRapport!$D$2:$D$9, MATCH(B518, DeltagarRapport!$E$2:$E$9, 0)), "")</f>
        <v/>
      </c>
      <c r="D518" s="64"/>
      <c r="E518" s="59"/>
      <c r="F518" s="59"/>
      <c r="G518" s="59"/>
      <c r="H518" s="60"/>
      <c r="I518" s="86"/>
      <c r="J518" s="86"/>
      <c r="K518" s="86"/>
      <c r="L518" s="78"/>
      <c r="M518" s="61"/>
      <c r="N518" s="66"/>
      <c r="O518" s="105" t="str">
        <f t="shared" si="43"/>
        <v/>
      </c>
      <c r="P518" s="105" t="str">
        <f t="shared" si="44"/>
        <v/>
      </c>
      <c r="Q518" s="105" t="str">
        <f>IF(P518="", "", IFERROR(VLOOKUP(P518,Arrtyper!A:B,2,FALSE), ""))</f>
        <v/>
      </c>
      <c r="R518" s="61"/>
      <c r="S518" s="105" t="str">
        <f>IF(R518="", "", IFERROR(VLOOKUP(R518,Verksamhetsform!A:B,2,FALSE), ""))</f>
        <v/>
      </c>
      <c r="T518" s="61"/>
      <c r="U518" s="61"/>
      <c r="V518" s="105" t="str">
        <f>IF(U518="", "", IFERROR(VLOOKUP(U518,KommunDB!A:B,2,FALSE), ""))</f>
        <v/>
      </c>
      <c r="W518" s="106">
        <f t="shared" si="40"/>
        <v>0</v>
      </c>
      <c r="X518" s="106">
        <f t="shared" si="41"/>
        <v>0</v>
      </c>
      <c r="Y518" s="107" t="str">
        <f t="shared" si="42"/>
        <v/>
      </c>
      <c r="Z518" s="108">
        <f>IF(S518=2,0,IF(ISBLANK(J518),0,VLOOKUP(Y518,DeltagarRapport!A:J,7,FALSE)*100))</f>
        <v>0</v>
      </c>
      <c r="AA518" s="108">
        <f>IF(S518=2,0,IF(ISBLANK(J518),0,VLOOKUP(Y518,DeltagarRapport!A:J,9,FALSE)*100))</f>
        <v>0</v>
      </c>
      <c r="AB518" s="109" t="str" cm="1">
        <f t="array" ref="AB518">IF(S518=1,INDEX(Verksamhetsform!$A$9:$A$10,MIN(ROW(AB518)-ROW($AB$2)+1,2)),"")</f>
        <v/>
      </c>
    </row>
    <row r="519" spans="1:28" x14ac:dyDescent="0.35">
      <c r="A519" s="105">
        <v>518</v>
      </c>
      <c r="B519" s="77"/>
      <c r="C519" s="105" t="str">
        <f>IF(B519&lt;&gt;"", INDEX(DeltagarRapport!$D$2:$D$9, MATCH(B519, DeltagarRapport!$E$2:$E$9, 0)), "")</f>
        <v/>
      </c>
      <c r="D519" s="64"/>
      <c r="E519" s="59"/>
      <c r="F519" s="59"/>
      <c r="G519" s="59"/>
      <c r="H519" s="60"/>
      <c r="I519" s="86"/>
      <c r="J519" s="86"/>
      <c r="K519" s="86"/>
      <c r="L519" s="78"/>
      <c r="M519" s="61"/>
      <c r="N519" s="66"/>
      <c r="O519" s="105" t="str">
        <f t="shared" si="43"/>
        <v/>
      </c>
      <c r="P519" s="105" t="str">
        <f t="shared" si="44"/>
        <v/>
      </c>
      <c r="Q519" s="105" t="str">
        <f>IF(P519="", "", IFERROR(VLOOKUP(P519,Arrtyper!A:B,2,FALSE), ""))</f>
        <v/>
      </c>
      <c r="R519" s="61"/>
      <c r="S519" s="105" t="str">
        <f>IF(R519="", "", IFERROR(VLOOKUP(R519,Verksamhetsform!A:B,2,FALSE), ""))</f>
        <v/>
      </c>
      <c r="T519" s="61"/>
      <c r="U519" s="61"/>
      <c r="V519" s="105" t="str">
        <f>IF(U519="", "", IFERROR(VLOOKUP(U519,KommunDB!A:B,2,FALSE), ""))</f>
        <v/>
      </c>
      <c r="W519" s="106">
        <f t="shared" si="40"/>
        <v>0</v>
      </c>
      <c r="X519" s="106">
        <f t="shared" si="41"/>
        <v>0</v>
      </c>
      <c r="Y519" s="107" t="str">
        <f t="shared" si="42"/>
        <v/>
      </c>
      <c r="Z519" s="108">
        <f>IF(S519=2,0,IF(ISBLANK(J519),0,VLOOKUP(Y519,DeltagarRapport!A:J,7,FALSE)*100))</f>
        <v>0</v>
      </c>
      <c r="AA519" s="108">
        <f>IF(S519=2,0,IF(ISBLANK(J519),0,VLOOKUP(Y519,DeltagarRapport!A:J,9,FALSE)*100))</f>
        <v>0</v>
      </c>
      <c r="AB519" s="109" t="str" cm="1">
        <f t="array" ref="AB519">IF(S519=1,INDEX(Verksamhetsform!$A$9:$A$10,MIN(ROW(AB519)-ROW($AB$2)+1,2)),"")</f>
        <v/>
      </c>
    </row>
    <row r="520" spans="1:28" x14ac:dyDescent="0.35">
      <c r="A520" s="105">
        <v>519</v>
      </c>
      <c r="B520" s="77"/>
      <c r="C520" s="105" t="str">
        <f>IF(B520&lt;&gt;"", INDEX(DeltagarRapport!$D$2:$D$9, MATCH(B520, DeltagarRapport!$E$2:$E$9, 0)), "")</f>
        <v/>
      </c>
      <c r="D520" s="64"/>
      <c r="E520" s="59"/>
      <c r="F520" s="59"/>
      <c r="G520" s="59"/>
      <c r="H520" s="60"/>
      <c r="I520" s="86"/>
      <c r="J520" s="86"/>
      <c r="K520" s="86"/>
      <c r="L520" s="78"/>
      <c r="M520" s="61"/>
      <c r="N520" s="66"/>
      <c r="O520" s="105" t="str">
        <f t="shared" si="43"/>
        <v/>
      </c>
      <c r="P520" s="105" t="str">
        <f t="shared" si="44"/>
        <v/>
      </c>
      <c r="Q520" s="105" t="str">
        <f>IF(P520="", "", IFERROR(VLOOKUP(P520,Arrtyper!A:B,2,FALSE), ""))</f>
        <v/>
      </c>
      <c r="R520" s="61"/>
      <c r="S520" s="105" t="str">
        <f>IF(R520="", "", IFERROR(VLOOKUP(R520,Verksamhetsform!A:B,2,FALSE), ""))</f>
        <v/>
      </c>
      <c r="T520" s="61"/>
      <c r="U520" s="61"/>
      <c r="V520" s="105" t="str">
        <f>IF(U520="", "", IFERROR(VLOOKUP(U520,KommunDB!A:B,2,FALSE), ""))</f>
        <v/>
      </c>
      <c r="W520" s="106">
        <f t="shared" si="40"/>
        <v>0</v>
      </c>
      <c r="X520" s="106">
        <f t="shared" si="41"/>
        <v>0</v>
      </c>
      <c r="Y520" s="107" t="str">
        <f t="shared" si="42"/>
        <v/>
      </c>
      <c r="Z520" s="108">
        <f>IF(S520=2,0,IF(ISBLANK(J520),0,VLOOKUP(Y520,DeltagarRapport!A:J,7,FALSE)*100))</f>
        <v>0</v>
      </c>
      <c r="AA520" s="108">
        <f>IF(S520=2,0,IF(ISBLANK(J520),0,VLOOKUP(Y520,DeltagarRapport!A:J,9,FALSE)*100))</f>
        <v>0</v>
      </c>
      <c r="AB520" s="109" t="str" cm="1">
        <f t="array" ref="AB520">IF(S520=1,INDEX(Verksamhetsform!$A$9:$A$10,MIN(ROW(AB520)-ROW($AB$2)+1,2)),"")</f>
        <v/>
      </c>
    </row>
    <row r="521" spans="1:28" x14ac:dyDescent="0.35">
      <c r="A521" s="105">
        <v>520</v>
      </c>
      <c r="B521" s="77"/>
      <c r="C521" s="105" t="str">
        <f>IF(B521&lt;&gt;"", INDEX(DeltagarRapport!$D$2:$D$9, MATCH(B521, DeltagarRapport!$E$2:$E$9, 0)), "")</f>
        <v/>
      </c>
      <c r="D521" s="64"/>
      <c r="E521" s="59"/>
      <c r="F521" s="59"/>
      <c r="G521" s="59"/>
      <c r="H521" s="60"/>
      <c r="I521" s="86"/>
      <c r="J521" s="86"/>
      <c r="K521" s="86"/>
      <c r="L521" s="78"/>
      <c r="M521" s="61"/>
      <c r="N521" s="66"/>
      <c r="O521" s="105" t="str">
        <f t="shared" si="43"/>
        <v/>
      </c>
      <c r="P521" s="105" t="str">
        <f t="shared" si="44"/>
        <v/>
      </c>
      <c r="Q521" s="105" t="str">
        <f>IF(P521="", "", IFERROR(VLOOKUP(P521,Arrtyper!A:B,2,FALSE), ""))</f>
        <v/>
      </c>
      <c r="R521" s="61"/>
      <c r="S521" s="105" t="str">
        <f>IF(R521="", "", IFERROR(VLOOKUP(R521,Verksamhetsform!A:B,2,FALSE), ""))</f>
        <v/>
      </c>
      <c r="T521" s="61"/>
      <c r="U521" s="61"/>
      <c r="V521" s="105" t="str">
        <f>IF(U521="", "", IFERROR(VLOOKUP(U521,KommunDB!A:B,2,FALSE), ""))</f>
        <v/>
      </c>
      <c r="W521" s="106">
        <f t="shared" si="40"/>
        <v>0</v>
      </c>
      <c r="X521" s="106">
        <f t="shared" si="41"/>
        <v>0</v>
      </c>
      <c r="Y521" s="107" t="str">
        <f t="shared" si="42"/>
        <v/>
      </c>
      <c r="Z521" s="108">
        <f>IF(S521=2,0,IF(ISBLANK(J521),0,VLOOKUP(Y521,DeltagarRapport!A:J,7,FALSE)*100))</f>
        <v>0</v>
      </c>
      <c r="AA521" s="108">
        <f>IF(S521=2,0,IF(ISBLANK(J521),0,VLOOKUP(Y521,DeltagarRapport!A:J,9,FALSE)*100))</f>
        <v>0</v>
      </c>
      <c r="AB521" s="109" t="str" cm="1">
        <f t="array" ref="AB521">IF(S521=1,INDEX(Verksamhetsform!$A$9:$A$10,MIN(ROW(AB521)-ROW($AB$2)+1,2)),"")</f>
        <v/>
      </c>
    </row>
    <row r="522" spans="1:28" x14ac:dyDescent="0.35">
      <c r="A522" s="105">
        <v>521</v>
      </c>
      <c r="B522" s="77"/>
      <c r="C522" s="105" t="str">
        <f>IF(B522&lt;&gt;"", INDEX(DeltagarRapport!$D$2:$D$9, MATCH(B522, DeltagarRapport!$E$2:$E$9, 0)), "")</f>
        <v/>
      </c>
      <c r="D522" s="64"/>
      <c r="E522" s="59"/>
      <c r="F522" s="59"/>
      <c r="G522" s="59"/>
      <c r="H522" s="60"/>
      <c r="I522" s="86"/>
      <c r="J522" s="86"/>
      <c r="K522" s="86"/>
      <c r="L522" s="78"/>
      <c r="M522" s="61"/>
      <c r="N522" s="66"/>
      <c r="O522" s="105" t="str">
        <f t="shared" si="43"/>
        <v/>
      </c>
      <c r="P522" s="105" t="str">
        <f t="shared" si="44"/>
        <v/>
      </c>
      <c r="Q522" s="105" t="str">
        <f>IF(P522="", "", IFERROR(VLOOKUP(P522,Arrtyper!A:B,2,FALSE), ""))</f>
        <v/>
      </c>
      <c r="R522" s="61"/>
      <c r="S522" s="105" t="str">
        <f>IF(R522="", "", IFERROR(VLOOKUP(R522,Verksamhetsform!A:B,2,FALSE), ""))</f>
        <v/>
      </c>
      <c r="T522" s="61"/>
      <c r="U522" s="61"/>
      <c r="V522" s="105" t="str">
        <f>IF(U522="", "", IFERROR(VLOOKUP(U522,KommunDB!A:B,2,FALSE), ""))</f>
        <v/>
      </c>
      <c r="W522" s="106">
        <f t="shared" si="40"/>
        <v>0</v>
      </c>
      <c r="X522" s="106">
        <f t="shared" si="41"/>
        <v>0</v>
      </c>
      <c r="Y522" s="107" t="str">
        <f t="shared" si="42"/>
        <v/>
      </c>
      <c r="Z522" s="108">
        <f>IF(S522=2,0,IF(ISBLANK(J522),0,VLOOKUP(Y522,DeltagarRapport!A:J,7,FALSE)*100))</f>
        <v>0</v>
      </c>
      <c r="AA522" s="108">
        <f>IF(S522=2,0,IF(ISBLANK(J522),0,VLOOKUP(Y522,DeltagarRapport!A:J,9,FALSE)*100))</f>
        <v>0</v>
      </c>
      <c r="AB522" s="109" t="str" cm="1">
        <f t="array" ref="AB522">IF(S522=1,INDEX(Verksamhetsform!$A$9:$A$10,MIN(ROW(AB522)-ROW($AB$2)+1,2)),"")</f>
        <v/>
      </c>
    </row>
    <row r="523" spans="1:28" x14ac:dyDescent="0.35">
      <c r="A523" s="105">
        <v>522</v>
      </c>
      <c r="B523" s="77"/>
      <c r="C523" s="105" t="str">
        <f>IF(B523&lt;&gt;"", INDEX(DeltagarRapport!$D$2:$D$9, MATCH(B523, DeltagarRapport!$E$2:$E$9, 0)), "")</f>
        <v/>
      </c>
      <c r="D523" s="64"/>
      <c r="E523" s="59"/>
      <c r="F523" s="59"/>
      <c r="G523" s="59"/>
      <c r="H523" s="60"/>
      <c r="I523" s="86"/>
      <c r="J523" s="86"/>
      <c r="K523" s="86"/>
      <c r="L523" s="78"/>
      <c r="M523" s="61"/>
      <c r="N523" s="66"/>
      <c r="O523" s="105" t="str">
        <f t="shared" si="43"/>
        <v/>
      </c>
      <c r="P523" s="105" t="str">
        <f t="shared" si="44"/>
        <v/>
      </c>
      <c r="Q523" s="105" t="str">
        <f>IF(P523="", "", IFERROR(VLOOKUP(P523,Arrtyper!A:B,2,FALSE), ""))</f>
        <v/>
      </c>
      <c r="R523" s="61"/>
      <c r="S523" s="105" t="str">
        <f>IF(R523="", "", IFERROR(VLOOKUP(R523,Verksamhetsform!A:B,2,FALSE), ""))</f>
        <v/>
      </c>
      <c r="T523" s="61"/>
      <c r="U523" s="61"/>
      <c r="V523" s="105" t="str">
        <f>IF(U523="", "", IFERROR(VLOOKUP(U523,KommunDB!A:B,2,FALSE), ""))</f>
        <v/>
      </c>
      <c r="W523" s="106">
        <f t="shared" si="40"/>
        <v>0</v>
      </c>
      <c r="X523" s="106">
        <f t="shared" si="41"/>
        <v>0</v>
      </c>
      <c r="Y523" s="107" t="str">
        <f t="shared" si="42"/>
        <v/>
      </c>
      <c r="Z523" s="108">
        <f>IF(S523=2,0,IF(ISBLANK(J523),0,VLOOKUP(Y523,DeltagarRapport!A:J,7,FALSE)*100))</f>
        <v>0</v>
      </c>
      <c r="AA523" s="108">
        <f>IF(S523=2,0,IF(ISBLANK(J523),0,VLOOKUP(Y523,DeltagarRapport!A:J,9,FALSE)*100))</f>
        <v>0</v>
      </c>
      <c r="AB523" s="109" t="str" cm="1">
        <f t="array" ref="AB523">IF(S523=1,INDEX(Verksamhetsform!$A$9:$A$10,MIN(ROW(AB523)-ROW($AB$2)+1,2)),"")</f>
        <v/>
      </c>
    </row>
    <row r="524" spans="1:28" x14ac:dyDescent="0.35">
      <c r="A524" s="105">
        <v>523</v>
      </c>
      <c r="B524" s="77"/>
      <c r="C524" s="105" t="str">
        <f>IF(B524&lt;&gt;"", INDEX(DeltagarRapport!$D$2:$D$9, MATCH(B524, DeltagarRapport!$E$2:$E$9, 0)), "")</f>
        <v/>
      </c>
      <c r="D524" s="64"/>
      <c r="E524" s="59"/>
      <c r="F524" s="59"/>
      <c r="G524" s="59"/>
      <c r="H524" s="60"/>
      <c r="I524" s="86"/>
      <c r="J524" s="86"/>
      <c r="K524" s="86"/>
      <c r="L524" s="78"/>
      <c r="M524" s="61"/>
      <c r="N524" s="66"/>
      <c r="O524" s="105" t="str">
        <f t="shared" si="43"/>
        <v/>
      </c>
      <c r="P524" s="105" t="str">
        <f t="shared" si="44"/>
        <v/>
      </c>
      <c r="Q524" s="105" t="str">
        <f>IF(P524="", "", IFERROR(VLOOKUP(P524,Arrtyper!A:B,2,FALSE), ""))</f>
        <v/>
      </c>
      <c r="R524" s="61"/>
      <c r="S524" s="105" t="str">
        <f>IF(R524="", "", IFERROR(VLOOKUP(R524,Verksamhetsform!A:B,2,FALSE), ""))</f>
        <v/>
      </c>
      <c r="T524" s="61"/>
      <c r="U524" s="61"/>
      <c r="V524" s="105" t="str">
        <f>IF(U524="", "", IFERROR(VLOOKUP(U524,KommunDB!A:B,2,FALSE), ""))</f>
        <v/>
      </c>
      <c r="W524" s="106">
        <f t="shared" si="40"/>
        <v>0</v>
      </c>
      <c r="X524" s="106">
        <f t="shared" si="41"/>
        <v>0</v>
      </c>
      <c r="Y524" s="107" t="str">
        <f t="shared" si="42"/>
        <v/>
      </c>
      <c r="Z524" s="108">
        <f>IF(S524=2,0,IF(ISBLANK(J524),0,VLOOKUP(Y524,DeltagarRapport!A:J,7,FALSE)*100))</f>
        <v>0</v>
      </c>
      <c r="AA524" s="108">
        <f>IF(S524=2,0,IF(ISBLANK(J524),0,VLOOKUP(Y524,DeltagarRapport!A:J,9,FALSE)*100))</f>
        <v>0</v>
      </c>
      <c r="AB524" s="109" t="str" cm="1">
        <f t="array" ref="AB524">IF(S524=1,INDEX(Verksamhetsform!$A$9:$A$10,MIN(ROW(AB524)-ROW($AB$2)+1,2)),"")</f>
        <v/>
      </c>
    </row>
    <row r="525" spans="1:28" x14ac:dyDescent="0.35">
      <c r="A525" s="105">
        <v>524</v>
      </c>
      <c r="B525" s="77"/>
      <c r="C525" s="105" t="str">
        <f>IF(B525&lt;&gt;"", INDEX(DeltagarRapport!$D$2:$D$9, MATCH(B525, DeltagarRapport!$E$2:$E$9, 0)), "")</f>
        <v/>
      </c>
      <c r="D525" s="64"/>
      <c r="E525" s="59"/>
      <c r="F525" s="59"/>
      <c r="G525" s="59"/>
      <c r="H525" s="60"/>
      <c r="I525" s="86"/>
      <c r="J525" s="86"/>
      <c r="K525" s="86"/>
      <c r="L525" s="78"/>
      <c r="M525" s="61"/>
      <c r="N525" s="66"/>
      <c r="O525" s="105" t="str">
        <f t="shared" si="43"/>
        <v/>
      </c>
      <c r="P525" s="105" t="str">
        <f t="shared" si="44"/>
        <v/>
      </c>
      <c r="Q525" s="105" t="str">
        <f>IF(P525="", "", IFERROR(VLOOKUP(P525,Arrtyper!A:B,2,FALSE), ""))</f>
        <v/>
      </c>
      <c r="R525" s="61"/>
      <c r="S525" s="105" t="str">
        <f>IF(R525="", "", IFERROR(VLOOKUP(R525,Verksamhetsform!A:B,2,FALSE), ""))</f>
        <v/>
      </c>
      <c r="T525" s="61"/>
      <c r="U525" s="61"/>
      <c r="V525" s="105" t="str">
        <f>IF(U525="", "", IFERROR(VLOOKUP(U525,KommunDB!A:B,2,FALSE), ""))</f>
        <v/>
      </c>
      <c r="W525" s="106">
        <f t="shared" si="40"/>
        <v>0</v>
      </c>
      <c r="X525" s="106">
        <f t="shared" si="41"/>
        <v>0</v>
      </c>
      <c r="Y525" s="107" t="str">
        <f t="shared" si="42"/>
        <v/>
      </c>
      <c r="Z525" s="108">
        <f>IF(S525=2,0,IF(ISBLANK(J525),0,VLOOKUP(Y525,DeltagarRapport!A:J,7,FALSE)*100))</f>
        <v>0</v>
      </c>
      <c r="AA525" s="108">
        <f>IF(S525=2,0,IF(ISBLANK(J525),0,VLOOKUP(Y525,DeltagarRapport!A:J,9,FALSE)*100))</f>
        <v>0</v>
      </c>
      <c r="AB525" s="109" t="str" cm="1">
        <f t="array" ref="AB525">IF(S525=1,INDEX(Verksamhetsform!$A$9:$A$10,MIN(ROW(AB525)-ROW($AB$2)+1,2)),"")</f>
        <v/>
      </c>
    </row>
    <row r="526" spans="1:28" x14ac:dyDescent="0.35">
      <c r="A526" s="105">
        <v>525</v>
      </c>
      <c r="B526" s="77"/>
      <c r="C526" s="105" t="str">
        <f>IF(B526&lt;&gt;"", INDEX(DeltagarRapport!$D$2:$D$9, MATCH(B526, DeltagarRapport!$E$2:$E$9, 0)), "")</f>
        <v/>
      </c>
      <c r="D526" s="64"/>
      <c r="E526" s="59"/>
      <c r="F526" s="59"/>
      <c r="G526" s="59"/>
      <c r="H526" s="60"/>
      <c r="I526" s="86"/>
      <c r="J526" s="86"/>
      <c r="K526" s="86"/>
      <c r="L526" s="78"/>
      <c r="M526" s="61"/>
      <c r="N526" s="66"/>
      <c r="O526" s="105" t="str">
        <f t="shared" si="43"/>
        <v/>
      </c>
      <c r="P526" s="105" t="str">
        <f t="shared" si="44"/>
        <v/>
      </c>
      <c r="Q526" s="105" t="str">
        <f>IF(P526="", "", IFERROR(VLOOKUP(P526,Arrtyper!A:B,2,FALSE), ""))</f>
        <v/>
      </c>
      <c r="R526" s="61"/>
      <c r="S526" s="105" t="str">
        <f>IF(R526="", "", IFERROR(VLOOKUP(R526,Verksamhetsform!A:B,2,FALSE), ""))</f>
        <v/>
      </c>
      <c r="T526" s="61"/>
      <c r="U526" s="61"/>
      <c r="V526" s="105" t="str">
        <f>IF(U526="", "", IFERROR(VLOOKUP(U526,KommunDB!A:B,2,FALSE), ""))</f>
        <v/>
      </c>
      <c r="W526" s="106">
        <f t="shared" si="40"/>
        <v>0</v>
      </c>
      <c r="X526" s="106">
        <f t="shared" si="41"/>
        <v>0</v>
      </c>
      <c r="Y526" s="107" t="str">
        <f t="shared" si="42"/>
        <v/>
      </c>
      <c r="Z526" s="108">
        <f>IF(S526=2,0,IF(ISBLANK(J526),0,VLOOKUP(Y526,DeltagarRapport!A:J,7,FALSE)*100))</f>
        <v>0</v>
      </c>
      <c r="AA526" s="108">
        <f>IF(S526=2,0,IF(ISBLANK(J526),0,VLOOKUP(Y526,DeltagarRapport!A:J,9,FALSE)*100))</f>
        <v>0</v>
      </c>
      <c r="AB526" s="109" t="str" cm="1">
        <f t="array" ref="AB526">IF(S526=1,INDEX(Verksamhetsform!$A$9:$A$10,MIN(ROW(AB526)-ROW($AB$2)+1,2)),"")</f>
        <v/>
      </c>
    </row>
    <row r="527" spans="1:28" x14ac:dyDescent="0.35">
      <c r="A527" s="105">
        <v>526</v>
      </c>
      <c r="B527" s="77"/>
      <c r="C527" s="105" t="str">
        <f>IF(B527&lt;&gt;"", INDEX(DeltagarRapport!$D$2:$D$9, MATCH(B527, DeltagarRapport!$E$2:$E$9, 0)), "")</f>
        <v/>
      </c>
      <c r="D527" s="64"/>
      <c r="E527" s="59"/>
      <c r="F527" s="59"/>
      <c r="G527" s="59"/>
      <c r="H527" s="60"/>
      <c r="I527" s="86"/>
      <c r="J527" s="86"/>
      <c r="K527" s="86"/>
      <c r="L527" s="78"/>
      <c r="M527" s="61"/>
      <c r="N527" s="66"/>
      <c r="O527" s="105" t="str">
        <f t="shared" si="43"/>
        <v/>
      </c>
      <c r="P527" s="105" t="str">
        <f t="shared" si="44"/>
        <v/>
      </c>
      <c r="Q527" s="105" t="str">
        <f>IF(P527="", "", IFERROR(VLOOKUP(P527,Arrtyper!A:B,2,FALSE), ""))</f>
        <v/>
      </c>
      <c r="R527" s="61"/>
      <c r="S527" s="105" t="str">
        <f>IF(R527="", "", IFERROR(VLOOKUP(R527,Verksamhetsform!A:B,2,FALSE), ""))</f>
        <v/>
      </c>
      <c r="T527" s="61"/>
      <c r="U527" s="61"/>
      <c r="V527" s="105" t="str">
        <f>IF(U527="", "", IFERROR(VLOOKUP(U527,KommunDB!A:B,2,FALSE), ""))</f>
        <v/>
      </c>
      <c r="W527" s="106">
        <f t="shared" si="40"/>
        <v>0</v>
      </c>
      <c r="X527" s="106">
        <f t="shared" si="41"/>
        <v>0</v>
      </c>
      <c r="Y527" s="107" t="str">
        <f t="shared" si="42"/>
        <v/>
      </c>
      <c r="Z527" s="108">
        <f>IF(S527=2,0,IF(ISBLANK(J527),0,VLOOKUP(Y527,DeltagarRapport!A:J,7,FALSE)*100))</f>
        <v>0</v>
      </c>
      <c r="AA527" s="108">
        <f>IF(S527=2,0,IF(ISBLANK(J527),0,VLOOKUP(Y527,DeltagarRapport!A:J,9,FALSE)*100))</f>
        <v>0</v>
      </c>
      <c r="AB527" s="109" t="str" cm="1">
        <f t="array" ref="AB527">IF(S527=1,INDEX(Verksamhetsform!$A$9:$A$10,MIN(ROW(AB527)-ROW($AB$2)+1,2)),"")</f>
        <v/>
      </c>
    </row>
    <row r="528" spans="1:28" x14ac:dyDescent="0.35">
      <c r="A528" s="105">
        <v>527</v>
      </c>
      <c r="B528" s="77"/>
      <c r="C528" s="105" t="str">
        <f>IF(B528&lt;&gt;"", INDEX(DeltagarRapport!$D$2:$D$9, MATCH(B528, DeltagarRapport!$E$2:$E$9, 0)), "")</f>
        <v/>
      </c>
      <c r="D528" s="64"/>
      <c r="E528" s="59"/>
      <c r="F528" s="59"/>
      <c r="G528" s="59"/>
      <c r="H528" s="60"/>
      <c r="I528" s="86"/>
      <c r="J528" s="86"/>
      <c r="K528" s="86"/>
      <c r="L528" s="78"/>
      <c r="M528" s="61"/>
      <c r="N528" s="66"/>
      <c r="O528" s="105" t="str">
        <f t="shared" si="43"/>
        <v/>
      </c>
      <c r="P528" s="105" t="str">
        <f t="shared" si="44"/>
        <v/>
      </c>
      <c r="Q528" s="105" t="str">
        <f>IF(P528="", "", IFERROR(VLOOKUP(P528,Arrtyper!A:B,2,FALSE), ""))</f>
        <v/>
      </c>
      <c r="R528" s="61"/>
      <c r="S528" s="105" t="str">
        <f>IF(R528="", "", IFERROR(VLOOKUP(R528,Verksamhetsform!A:B,2,FALSE), ""))</f>
        <v/>
      </c>
      <c r="T528" s="61"/>
      <c r="U528" s="61"/>
      <c r="V528" s="105" t="str">
        <f>IF(U528="", "", IFERROR(VLOOKUP(U528,KommunDB!A:B,2,FALSE), ""))</f>
        <v/>
      </c>
      <c r="W528" s="106">
        <f t="shared" si="40"/>
        <v>0</v>
      </c>
      <c r="X528" s="106">
        <f t="shared" si="41"/>
        <v>0</v>
      </c>
      <c r="Y528" s="107" t="str">
        <f t="shared" si="42"/>
        <v/>
      </c>
      <c r="Z528" s="108">
        <f>IF(S528=2,0,IF(ISBLANK(J528),0,VLOOKUP(Y528,DeltagarRapport!A:J,7,FALSE)*100))</f>
        <v>0</v>
      </c>
      <c r="AA528" s="108">
        <f>IF(S528=2,0,IF(ISBLANK(J528),0,VLOOKUP(Y528,DeltagarRapport!A:J,9,FALSE)*100))</f>
        <v>0</v>
      </c>
      <c r="AB528" s="109" t="str" cm="1">
        <f t="array" ref="AB528">IF(S528=1,INDEX(Verksamhetsform!$A$9:$A$10,MIN(ROW(AB528)-ROW($AB$2)+1,2)),"")</f>
        <v/>
      </c>
    </row>
    <row r="529" spans="1:28" x14ac:dyDescent="0.35">
      <c r="A529" s="105">
        <v>528</v>
      </c>
      <c r="B529" s="77"/>
      <c r="C529" s="105" t="str">
        <f>IF(B529&lt;&gt;"", INDEX(DeltagarRapport!$D$2:$D$9, MATCH(B529, DeltagarRapport!$E$2:$E$9, 0)), "")</f>
        <v/>
      </c>
      <c r="D529" s="64"/>
      <c r="E529" s="59"/>
      <c r="F529" s="59"/>
      <c r="G529" s="59"/>
      <c r="H529" s="60"/>
      <c r="I529" s="86"/>
      <c r="J529" s="86"/>
      <c r="K529" s="86"/>
      <c r="L529" s="78"/>
      <c r="M529" s="61"/>
      <c r="N529" s="66"/>
      <c r="O529" s="105" t="str">
        <f t="shared" si="43"/>
        <v/>
      </c>
      <c r="P529" s="105" t="str">
        <f t="shared" si="44"/>
        <v/>
      </c>
      <c r="Q529" s="105" t="str">
        <f>IF(P529="", "", IFERROR(VLOOKUP(P529,Arrtyper!A:B,2,FALSE), ""))</f>
        <v/>
      </c>
      <c r="R529" s="61"/>
      <c r="S529" s="105" t="str">
        <f>IF(R529="", "", IFERROR(VLOOKUP(R529,Verksamhetsform!A:B,2,FALSE), ""))</f>
        <v/>
      </c>
      <c r="T529" s="61"/>
      <c r="U529" s="61"/>
      <c r="V529" s="105" t="str">
        <f>IF(U529="", "", IFERROR(VLOOKUP(U529,KommunDB!A:B,2,FALSE), ""))</f>
        <v/>
      </c>
      <c r="W529" s="106">
        <f t="shared" si="40"/>
        <v>0</v>
      </c>
      <c r="X529" s="106">
        <f t="shared" si="41"/>
        <v>0</v>
      </c>
      <c r="Y529" s="107" t="str">
        <f t="shared" si="42"/>
        <v/>
      </c>
      <c r="Z529" s="108">
        <f>IF(S529=2,0,IF(ISBLANK(J529),0,VLOOKUP(Y529,DeltagarRapport!A:J,7,FALSE)*100))</f>
        <v>0</v>
      </c>
      <c r="AA529" s="108">
        <f>IF(S529=2,0,IF(ISBLANK(J529),0,VLOOKUP(Y529,DeltagarRapport!A:J,9,FALSE)*100))</f>
        <v>0</v>
      </c>
      <c r="AB529" s="109" t="str" cm="1">
        <f t="array" ref="AB529">IF(S529=1,INDEX(Verksamhetsform!$A$9:$A$10,MIN(ROW(AB529)-ROW($AB$2)+1,2)),"")</f>
        <v/>
      </c>
    </row>
    <row r="530" spans="1:28" x14ac:dyDescent="0.35">
      <c r="A530" s="105">
        <v>529</v>
      </c>
      <c r="B530" s="77"/>
      <c r="C530" s="105" t="str">
        <f>IF(B530&lt;&gt;"", INDEX(DeltagarRapport!$D$2:$D$9, MATCH(B530, DeltagarRapport!$E$2:$E$9, 0)), "")</f>
        <v/>
      </c>
      <c r="D530" s="64"/>
      <c r="E530" s="59"/>
      <c r="F530" s="59"/>
      <c r="G530" s="59"/>
      <c r="H530" s="60"/>
      <c r="I530" s="86"/>
      <c r="J530" s="86"/>
      <c r="K530" s="86"/>
      <c r="L530" s="78"/>
      <c r="M530" s="61"/>
      <c r="N530" s="66"/>
      <c r="O530" s="105" t="str">
        <f t="shared" si="43"/>
        <v/>
      </c>
      <c r="P530" s="105" t="str">
        <f t="shared" si="44"/>
        <v/>
      </c>
      <c r="Q530" s="105" t="str">
        <f>IF(P530="", "", IFERROR(VLOOKUP(P530,Arrtyper!A:B,2,FALSE), ""))</f>
        <v/>
      </c>
      <c r="R530" s="61"/>
      <c r="S530" s="105" t="str">
        <f>IF(R530="", "", IFERROR(VLOOKUP(R530,Verksamhetsform!A:B,2,FALSE), ""))</f>
        <v/>
      </c>
      <c r="T530" s="61"/>
      <c r="U530" s="61"/>
      <c r="V530" s="105" t="str">
        <f>IF(U530="", "", IFERROR(VLOOKUP(U530,KommunDB!A:B,2,FALSE), ""))</f>
        <v/>
      </c>
      <c r="W530" s="106">
        <f t="shared" si="40"/>
        <v>0</v>
      </c>
      <c r="X530" s="106">
        <f t="shared" si="41"/>
        <v>0</v>
      </c>
      <c r="Y530" s="107" t="str">
        <f t="shared" si="42"/>
        <v/>
      </c>
      <c r="Z530" s="108">
        <f>IF(S530=2,0,IF(ISBLANK(J530),0,VLOOKUP(Y530,DeltagarRapport!A:J,7,FALSE)*100))</f>
        <v>0</v>
      </c>
      <c r="AA530" s="108">
        <f>IF(S530=2,0,IF(ISBLANK(J530),0,VLOOKUP(Y530,DeltagarRapport!A:J,9,FALSE)*100))</f>
        <v>0</v>
      </c>
      <c r="AB530" s="109" t="str" cm="1">
        <f t="array" ref="AB530">IF(S530=1,INDEX(Verksamhetsform!$A$9:$A$10,MIN(ROW(AB530)-ROW($AB$2)+1,2)),"")</f>
        <v/>
      </c>
    </row>
    <row r="531" spans="1:28" x14ac:dyDescent="0.35">
      <c r="A531" s="105">
        <v>530</v>
      </c>
      <c r="B531" s="77"/>
      <c r="C531" s="105" t="str">
        <f>IF(B531&lt;&gt;"", INDEX(DeltagarRapport!$D$2:$D$9, MATCH(B531, DeltagarRapport!$E$2:$E$9, 0)), "")</f>
        <v/>
      </c>
      <c r="D531" s="64"/>
      <c r="E531" s="59"/>
      <c r="F531" s="59"/>
      <c r="G531" s="59"/>
      <c r="H531" s="60"/>
      <c r="I531" s="86"/>
      <c r="J531" s="86"/>
      <c r="K531" s="86"/>
      <c r="L531" s="78"/>
      <c r="M531" s="61"/>
      <c r="N531" s="66"/>
      <c r="O531" s="105" t="str">
        <f t="shared" si="43"/>
        <v/>
      </c>
      <c r="P531" s="105" t="str">
        <f t="shared" si="44"/>
        <v/>
      </c>
      <c r="Q531" s="105" t="str">
        <f>IF(P531="", "", IFERROR(VLOOKUP(P531,Arrtyper!A:B,2,FALSE), ""))</f>
        <v/>
      </c>
      <c r="R531" s="61"/>
      <c r="S531" s="105" t="str">
        <f>IF(R531="", "", IFERROR(VLOOKUP(R531,Verksamhetsform!A:B,2,FALSE), ""))</f>
        <v/>
      </c>
      <c r="T531" s="61"/>
      <c r="U531" s="61"/>
      <c r="V531" s="105" t="str">
        <f>IF(U531="", "", IFERROR(VLOOKUP(U531,KommunDB!A:B,2,FALSE), ""))</f>
        <v/>
      </c>
      <c r="W531" s="106">
        <f t="shared" si="40"/>
        <v>0</v>
      </c>
      <c r="X531" s="106">
        <f t="shared" si="41"/>
        <v>0</v>
      </c>
      <c r="Y531" s="107" t="str">
        <f t="shared" si="42"/>
        <v/>
      </c>
      <c r="Z531" s="108">
        <f>IF(S531=2,0,IF(ISBLANK(J531),0,VLOOKUP(Y531,DeltagarRapport!A:J,7,FALSE)*100))</f>
        <v>0</v>
      </c>
      <c r="AA531" s="108">
        <f>IF(S531=2,0,IF(ISBLANK(J531),0,VLOOKUP(Y531,DeltagarRapport!A:J,9,FALSE)*100))</f>
        <v>0</v>
      </c>
      <c r="AB531" s="109" t="str" cm="1">
        <f t="array" ref="AB531">IF(S531=1,INDEX(Verksamhetsform!$A$9:$A$10,MIN(ROW(AB531)-ROW($AB$2)+1,2)),"")</f>
        <v/>
      </c>
    </row>
    <row r="532" spans="1:28" x14ac:dyDescent="0.35">
      <c r="A532" s="105">
        <v>531</v>
      </c>
      <c r="B532" s="77"/>
      <c r="C532" s="105" t="str">
        <f>IF(B532&lt;&gt;"", INDEX(DeltagarRapport!$D$2:$D$9, MATCH(B532, DeltagarRapport!$E$2:$E$9, 0)), "")</f>
        <v/>
      </c>
      <c r="D532" s="64"/>
      <c r="E532" s="59"/>
      <c r="F532" s="59"/>
      <c r="G532" s="59"/>
      <c r="H532" s="60"/>
      <c r="I532" s="86"/>
      <c r="J532" s="86"/>
      <c r="K532" s="86"/>
      <c r="L532" s="78"/>
      <c r="M532" s="61"/>
      <c r="N532" s="66"/>
      <c r="O532" s="105" t="str">
        <f t="shared" si="43"/>
        <v/>
      </c>
      <c r="P532" s="105" t="str">
        <f t="shared" si="44"/>
        <v/>
      </c>
      <c r="Q532" s="105" t="str">
        <f>IF(P532="", "", IFERROR(VLOOKUP(P532,Arrtyper!A:B,2,FALSE), ""))</f>
        <v/>
      </c>
      <c r="R532" s="61"/>
      <c r="S532" s="105" t="str">
        <f>IF(R532="", "", IFERROR(VLOOKUP(R532,Verksamhetsform!A:B,2,FALSE), ""))</f>
        <v/>
      </c>
      <c r="T532" s="61"/>
      <c r="U532" s="61"/>
      <c r="V532" s="105" t="str">
        <f>IF(U532="", "", IFERROR(VLOOKUP(U532,KommunDB!A:B,2,FALSE), ""))</f>
        <v/>
      </c>
      <c r="W532" s="106">
        <f t="shared" si="40"/>
        <v>0</v>
      </c>
      <c r="X532" s="106">
        <f t="shared" si="41"/>
        <v>0</v>
      </c>
      <c r="Y532" s="107" t="str">
        <f t="shared" si="42"/>
        <v/>
      </c>
      <c r="Z532" s="108">
        <f>IF(S532=2,0,IF(ISBLANK(J532),0,VLOOKUP(Y532,DeltagarRapport!A:J,7,FALSE)*100))</f>
        <v>0</v>
      </c>
      <c r="AA532" s="108">
        <f>IF(S532=2,0,IF(ISBLANK(J532),0,VLOOKUP(Y532,DeltagarRapport!A:J,9,FALSE)*100))</f>
        <v>0</v>
      </c>
      <c r="AB532" s="109" t="str" cm="1">
        <f t="array" ref="AB532">IF(S532=1,INDEX(Verksamhetsform!$A$9:$A$10,MIN(ROW(AB532)-ROW($AB$2)+1,2)),"")</f>
        <v/>
      </c>
    </row>
    <row r="533" spans="1:28" x14ac:dyDescent="0.35">
      <c r="A533" s="105">
        <v>532</v>
      </c>
      <c r="B533" s="77"/>
      <c r="C533" s="105" t="str">
        <f>IF(B533&lt;&gt;"", INDEX(DeltagarRapport!$D$2:$D$9, MATCH(B533, DeltagarRapport!$E$2:$E$9, 0)), "")</f>
        <v/>
      </c>
      <c r="D533" s="64"/>
      <c r="E533" s="59"/>
      <c r="F533" s="59"/>
      <c r="G533" s="59"/>
      <c r="H533" s="60"/>
      <c r="I533" s="86"/>
      <c r="J533" s="86"/>
      <c r="K533" s="86"/>
      <c r="L533" s="78"/>
      <c r="M533" s="61"/>
      <c r="N533" s="66"/>
      <c r="O533" s="105" t="str">
        <f t="shared" si="43"/>
        <v/>
      </c>
      <c r="P533" s="105" t="str">
        <f t="shared" si="44"/>
        <v/>
      </c>
      <c r="Q533" s="105" t="str">
        <f>IF(P533="", "", IFERROR(VLOOKUP(P533,Arrtyper!A:B,2,FALSE), ""))</f>
        <v/>
      </c>
      <c r="R533" s="61"/>
      <c r="S533" s="105" t="str">
        <f>IF(R533="", "", IFERROR(VLOOKUP(R533,Verksamhetsform!A:B,2,FALSE), ""))</f>
        <v/>
      </c>
      <c r="T533" s="61"/>
      <c r="U533" s="61"/>
      <c r="V533" s="105" t="str">
        <f>IF(U533="", "", IFERROR(VLOOKUP(U533,KommunDB!A:B,2,FALSE), ""))</f>
        <v/>
      </c>
      <c r="W533" s="106">
        <f t="shared" si="40"/>
        <v>0</v>
      </c>
      <c r="X533" s="106">
        <f t="shared" si="41"/>
        <v>0</v>
      </c>
      <c r="Y533" s="107" t="str">
        <f t="shared" si="42"/>
        <v/>
      </c>
      <c r="Z533" s="108">
        <f>IF(S533=2,0,IF(ISBLANK(J533),0,VLOOKUP(Y533,DeltagarRapport!A:J,7,FALSE)*100))</f>
        <v>0</v>
      </c>
      <c r="AA533" s="108">
        <f>IF(S533=2,0,IF(ISBLANK(J533),0,VLOOKUP(Y533,DeltagarRapport!A:J,9,FALSE)*100))</f>
        <v>0</v>
      </c>
      <c r="AB533" s="109" t="str" cm="1">
        <f t="array" ref="AB533">IF(S533=1,INDEX(Verksamhetsform!$A$9:$A$10,MIN(ROW(AB533)-ROW($AB$2)+1,2)),"")</f>
        <v/>
      </c>
    </row>
    <row r="534" spans="1:28" x14ac:dyDescent="0.35">
      <c r="A534" s="105">
        <v>533</v>
      </c>
      <c r="B534" s="77"/>
      <c r="C534" s="105" t="str">
        <f>IF(B534&lt;&gt;"", INDEX(DeltagarRapport!$D$2:$D$9, MATCH(B534, DeltagarRapport!$E$2:$E$9, 0)), "")</f>
        <v/>
      </c>
      <c r="D534" s="64"/>
      <c r="E534" s="59"/>
      <c r="F534" s="59"/>
      <c r="G534" s="59"/>
      <c r="H534" s="60"/>
      <c r="I534" s="86"/>
      <c r="J534" s="86"/>
      <c r="K534" s="86"/>
      <c r="L534" s="78"/>
      <c r="M534" s="61"/>
      <c r="N534" s="66"/>
      <c r="O534" s="105" t="str">
        <f t="shared" si="43"/>
        <v/>
      </c>
      <c r="P534" s="105" t="str">
        <f t="shared" si="44"/>
        <v/>
      </c>
      <c r="Q534" s="105" t="str">
        <f>IF(P534="", "", IFERROR(VLOOKUP(P534,Arrtyper!A:B,2,FALSE), ""))</f>
        <v/>
      </c>
      <c r="R534" s="61"/>
      <c r="S534" s="105" t="str">
        <f>IF(R534="", "", IFERROR(VLOOKUP(R534,Verksamhetsform!A:B,2,FALSE), ""))</f>
        <v/>
      </c>
      <c r="T534" s="61"/>
      <c r="U534" s="61"/>
      <c r="V534" s="105" t="str">
        <f>IF(U534="", "", IFERROR(VLOOKUP(U534,KommunDB!A:B,2,FALSE), ""))</f>
        <v/>
      </c>
      <c r="W534" s="106">
        <f t="shared" si="40"/>
        <v>0</v>
      </c>
      <c r="X534" s="106">
        <f t="shared" si="41"/>
        <v>0</v>
      </c>
      <c r="Y534" s="107" t="str">
        <f t="shared" si="42"/>
        <v/>
      </c>
      <c r="Z534" s="108">
        <f>IF(S534=2,0,IF(ISBLANK(J534),0,VLOOKUP(Y534,DeltagarRapport!A:J,7,FALSE)*100))</f>
        <v>0</v>
      </c>
      <c r="AA534" s="108">
        <f>IF(S534=2,0,IF(ISBLANK(J534),0,VLOOKUP(Y534,DeltagarRapport!A:J,9,FALSE)*100))</f>
        <v>0</v>
      </c>
      <c r="AB534" s="109" t="str" cm="1">
        <f t="array" ref="AB534">IF(S534=1,INDEX(Verksamhetsform!$A$9:$A$10,MIN(ROW(AB534)-ROW($AB$2)+1,2)),"")</f>
        <v/>
      </c>
    </row>
    <row r="535" spans="1:28" x14ac:dyDescent="0.35">
      <c r="A535" s="105">
        <v>534</v>
      </c>
      <c r="B535" s="77"/>
      <c r="C535" s="105" t="str">
        <f>IF(B535&lt;&gt;"", INDEX(DeltagarRapport!$D$2:$D$9, MATCH(B535, DeltagarRapport!$E$2:$E$9, 0)), "")</f>
        <v/>
      </c>
      <c r="D535" s="64"/>
      <c r="E535" s="59"/>
      <c r="F535" s="59"/>
      <c r="G535" s="59"/>
      <c r="H535" s="60"/>
      <c r="I535" s="86"/>
      <c r="J535" s="86"/>
      <c r="K535" s="86"/>
      <c r="L535" s="78"/>
      <c r="M535" s="61"/>
      <c r="N535" s="66"/>
      <c r="O535" s="105" t="str">
        <f t="shared" si="43"/>
        <v/>
      </c>
      <c r="P535" s="105" t="str">
        <f t="shared" si="44"/>
        <v/>
      </c>
      <c r="Q535" s="105" t="str">
        <f>IF(P535="", "", IFERROR(VLOOKUP(P535,Arrtyper!A:B,2,FALSE), ""))</f>
        <v/>
      </c>
      <c r="R535" s="61"/>
      <c r="S535" s="105" t="str">
        <f>IF(R535="", "", IFERROR(VLOOKUP(R535,Verksamhetsform!A:B,2,FALSE), ""))</f>
        <v/>
      </c>
      <c r="T535" s="61"/>
      <c r="U535" s="61"/>
      <c r="V535" s="105" t="str">
        <f>IF(U535="", "", IFERROR(VLOOKUP(U535,KommunDB!A:B,2,FALSE), ""))</f>
        <v/>
      </c>
      <c r="W535" s="106">
        <f t="shared" si="40"/>
        <v>0</v>
      </c>
      <c r="X535" s="106">
        <f t="shared" si="41"/>
        <v>0</v>
      </c>
      <c r="Y535" s="107" t="str">
        <f t="shared" si="42"/>
        <v/>
      </c>
      <c r="Z535" s="108">
        <f>IF(S535=2,0,IF(ISBLANK(J535),0,VLOOKUP(Y535,DeltagarRapport!A:J,7,FALSE)*100))</f>
        <v>0</v>
      </c>
      <c r="AA535" s="108">
        <f>IF(S535=2,0,IF(ISBLANK(J535),0,VLOOKUP(Y535,DeltagarRapport!A:J,9,FALSE)*100))</f>
        <v>0</v>
      </c>
      <c r="AB535" s="109" t="str" cm="1">
        <f t="array" ref="AB535">IF(S535=1,INDEX(Verksamhetsform!$A$9:$A$10,MIN(ROW(AB535)-ROW($AB$2)+1,2)),"")</f>
        <v/>
      </c>
    </row>
    <row r="536" spans="1:28" x14ac:dyDescent="0.35">
      <c r="A536" s="105">
        <v>535</v>
      </c>
      <c r="B536" s="77"/>
      <c r="C536" s="105" t="str">
        <f>IF(B536&lt;&gt;"", INDEX(DeltagarRapport!$D$2:$D$9, MATCH(B536, DeltagarRapport!$E$2:$E$9, 0)), "")</f>
        <v/>
      </c>
      <c r="D536" s="64"/>
      <c r="E536" s="59"/>
      <c r="F536" s="59"/>
      <c r="G536" s="59"/>
      <c r="H536" s="60"/>
      <c r="I536" s="86"/>
      <c r="J536" s="86"/>
      <c r="K536" s="86"/>
      <c r="L536" s="78"/>
      <c r="M536" s="61"/>
      <c r="N536" s="66"/>
      <c r="O536" s="105" t="str">
        <f t="shared" si="43"/>
        <v/>
      </c>
      <c r="P536" s="105" t="str">
        <f t="shared" si="44"/>
        <v/>
      </c>
      <c r="Q536" s="105" t="str">
        <f>IF(P536="", "", IFERROR(VLOOKUP(P536,Arrtyper!A:B,2,FALSE), ""))</f>
        <v/>
      </c>
      <c r="R536" s="61"/>
      <c r="S536" s="105" t="str">
        <f>IF(R536="", "", IFERROR(VLOOKUP(R536,Verksamhetsform!A:B,2,FALSE), ""))</f>
        <v/>
      </c>
      <c r="T536" s="61"/>
      <c r="U536" s="61"/>
      <c r="V536" s="105" t="str">
        <f>IF(U536="", "", IFERROR(VLOOKUP(U536,KommunDB!A:B,2,FALSE), ""))</f>
        <v/>
      </c>
      <c r="W536" s="106">
        <f t="shared" si="40"/>
        <v>0</v>
      </c>
      <c r="X536" s="106">
        <f t="shared" si="41"/>
        <v>0</v>
      </c>
      <c r="Y536" s="107" t="str">
        <f t="shared" si="42"/>
        <v/>
      </c>
      <c r="Z536" s="108">
        <f>IF(S536=2,0,IF(ISBLANK(J536),0,VLOOKUP(Y536,DeltagarRapport!A:J,7,FALSE)*100))</f>
        <v>0</v>
      </c>
      <c r="AA536" s="108">
        <f>IF(S536=2,0,IF(ISBLANK(J536),0,VLOOKUP(Y536,DeltagarRapport!A:J,9,FALSE)*100))</f>
        <v>0</v>
      </c>
      <c r="AB536" s="109" t="str" cm="1">
        <f t="array" ref="AB536">IF(S536=1,INDEX(Verksamhetsform!$A$9:$A$10,MIN(ROW(AB536)-ROW($AB$2)+1,2)),"")</f>
        <v/>
      </c>
    </row>
    <row r="537" spans="1:28" x14ac:dyDescent="0.35">
      <c r="A537" s="105">
        <v>536</v>
      </c>
      <c r="B537" s="77"/>
      <c r="C537" s="105" t="str">
        <f>IF(B537&lt;&gt;"", INDEX(DeltagarRapport!$D$2:$D$9, MATCH(B537, DeltagarRapport!$E$2:$E$9, 0)), "")</f>
        <v/>
      </c>
      <c r="D537" s="64"/>
      <c r="E537" s="59"/>
      <c r="F537" s="59"/>
      <c r="G537" s="59"/>
      <c r="H537" s="60"/>
      <c r="I537" s="86"/>
      <c r="J537" s="86"/>
      <c r="K537" s="86"/>
      <c r="L537" s="78"/>
      <c r="M537" s="61"/>
      <c r="N537" s="66"/>
      <c r="O537" s="105" t="str">
        <f t="shared" si="43"/>
        <v/>
      </c>
      <c r="P537" s="105" t="str">
        <f t="shared" si="44"/>
        <v/>
      </c>
      <c r="Q537" s="105" t="str">
        <f>IF(P537="", "", IFERROR(VLOOKUP(P537,Arrtyper!A:B,2,FALSE), ""))</f>
        <v/>
      </c>
      <c r="R537" s="61"/>
      <c r="S537" s="105" t="str">
        <f>IF(R537="", "", IFERROR(VLOOKUP(R537,Verksamhetsform!A:B,2,FALSE), ""))</f>
        <v/>
      </c>
      <c r="T537" s="61"/>
      <c r="U537" s="61"/>
      <c r="V537" s="105" t="str">
        <f>IF(U537="", "", IFERROR(VLOOKUP(U537,KommunDB!A:B,2,FALSE), ""))</f>
        <v/>
      </c>
      <c r="W537" s="106">
        <f t="shared" si="40"/>
        <v>0</v>
      </c>
      <c r="X537" s="106">
        <f t="shared" si="41"/>
        <v>0</v>
      </c>
      <c r="Y537" s="107" t="str">
        <f t="shared" si="42"/>
        <v/>
      </c>
      <c r="Z537" s="108">
        <f>IF(S537=2,0,IF(ISBLANK(J537),0,VLOOKUP(Y537,DeltagarRapport!A:J,7,FALSE)*100))</f>
        <v>0</v>
      </c>
      <c r="AA537" s="108">
        <f>IF(S537=2,0,IF(ISBLANK(J537),0,VLOOKUP(Y537,DeltagarRapport!A:J,9,FALSE)*100))</f>
        <v>0</v>
      </c>
      <c r="AB537" s="109" t="str" cm="1">
        <f t="array" ref="AB537">IF(S537=1,INDEX(Verksamhetsform!$A$9:$A$10,MIN(ROW(AB537)-ROW($AB$2)+1,2)),"")</f>
        <v/>
      </c>
    </row>
    <row r="538" spans="1:28" x14ac:dyDescent="0.35">
      <c r="A538" s="105">
        <v>537</v>
      </c>
      <c r="B538" s="77"/>
      <c r="C538" s="105" t="str">
        <f>IF(B538&lt;&gt;"", INDEX(DeltagarRapport!$D$2:$D$9, MATCH(B538, DeltagarRapport!$E$2:$E$9, 0)), "")</f>
        <v/>
      </c>
      <c r="D538" s="64"/>
      <c r="E538" s="59"/>
      <c r="F538" s="59"/>
      <c r="G538" s="59"/>
      <c r="H538" s="60"/>
      <c r="I538" s="86"/>
      <c r="J538" s="86"/>
      <c r="K538" s="86"/>
      <c r="L538" s="78"/>
      <c r="M538" s="61"/>
      <c r="N538" s="66"/>
      <c r="O538" s="105" t="str">
        <f t="shared" si="43"/>
        <v/>
      </c>
      <c r="P538" s="105" t="str">
        <f t="shared" si="44"/>
        <v/>
      </c>
      <c r="Q538" s="105" t="str">
        <f>IF(P538="", "", IFERROR(VLOOKUP(P538,Arrtyper!A:B,2,FALSE), ""))</f>
        <v/>
      </c>
      <c r="R538" s="61"/>
      <c r="S538" s="105" t="str">
        <f>IF(R538="", "", IFERROR(VLOOKUP(R538,Verksamhetsform!A:B,2,FALSE), ""))</f>
        <v/>
      </c>
      <c r="T538" s="61"/>
      <c r="U538" s="61"/>
      <c r="V538" s="105" t="str">
        <f>IF(U538="", "", IFERROR(VLOOKUP(U538,KommunDB!A:B,2,FALSE), ""))</f>
        <v/>
      </c>
      <c r="W538" s="106">
        <f t="shared" si="40"/>
        <v>0</v>
      </c>
      <c r="X538" s="106">
        <f t="shared" si="41"/>
        <v>0</v>
      </c>
      <c r="Y538" s="107" t="str">
        <f t="shared" si="42"/>
        <v/>
      </c>
      <c r="Z538" s="108">
        <f>IF(S538=2,0,IF(ISBLANK(J538),0,VLOOKUP(Y538,DeltagarRapport!A:J,7,FALSE)*100))</f>
        <v>0</v>
      </c>
      <c r="AA538" s="108">
        <f>IF(S538=2,0,IF(ISBLANK(J538),0,VLOOKUP(Y538,DeltagarRapport!A:J,9,FALSE)*100))</f>
        <v>0</v>
      </c>
      <c r="AB538" s="109" t="str" cm="1">
        <f t="array" ref="AB538">IF(S538=1,INDEX(Verksamhetsform!$A$9:$A$10,MIN(ROW(AB538)-ROW($AB$2)+1,2)),"")</f>
        <v/>
      </c>
    </row>
    <row r="539" spans="1:28" x14ac:dyDescent="0.35">
      <c r="A539" s="105">
        <v>538</v>
      </c>
      <c r="B539" s="77"/>
      <c r="C539" s="105" t="str">
        <f>IF(B539&lt;&gt;"", INDEX(DeltagarRapport!$D$2:$D$9, MATCH(B539, DeltagarRapport!$E$2:$E$9, 0)), "")</f>
        <v/>
      </c>
      <c r="D539" s="64"/>
      <c r="E539" s="59"/>
      <c r="F539" s="59"/>
      <c r="G539" s="59"/>
      <c r="H539" s="60"/>
      <c r="I539" s="86"/>
      <c r="J539" s="86"/>
      <c r="K539" s="86"/>
      <c r="L539" s="78"/>
      <c r="M539" s="61"/>
      <c r="N539" s="66"/>
      <c r="O539" s="105" t="str">
        <f t="shared" si="43"/>
        <v/>
      </c>
      <c r="P539" s="105" t="str">
        <f t="shared" si="44"/>
        <v/>
      </c>
      <c r="Q539" s="105" t="str">
        <f>IF(P539="", "", IFERROR(VLOOKUP(P539,Arrtyper!A:B,2,FALSE), ""))</f>
        <v/>
      </c>
      <c r="R539" s="61"/>
      <c r="S539" s="105" t="str">
        <f>IF(R539="", "", IFERROR(VLOOKUP(R539,Verksamhetsform!A:B,2,FALSE), ""))</f>
        <v/>
      </c>
      <c r="T539" s="61"/>
      <c r="U539" s="61"/>
      <c r="V539" s="105" t="str">
        <f>IF(U539="", "", IFERROR(VLOOKUP(U539,KommunDB!A:B,2,FALSE), ""))</f>
        <v/>
      </c>
      <c r="W539" s="106">
        <f t="shared" si="40"/>
        <v>0</v>
      </c>
      <c r="X539" s="106">
        <f t="shared" si="41"/>
        <v>0</v>
      </c>
      <c r="Y539" s="107" t="str">
        <f t="shared" si="42"/>
        <v/>
      </c>
      <c r="Z539" s="108">
        <f>IF(S539=2,0,IF(ISBLANK(J539),0,VLOOKUP(Y539,DeltagarRapport!A:J,7,FALSE)*100))</f>
        <v>0</v>
      </c>
      <c r="AA539" s="108">
        <f>IF(S539=2,0,IF(ISBLANK(J539),0,VLOOKUP(Y539,DeltagarRapport!A:J,9,FALSE)*100))</f>
        <v>0</v>
      </c>
      <c r="AB539" s="109" t="str" cm="1">
        <f t="array" ref="AB539">IF(S539=1,INDEX(Verksamhetsform!$A$9:$A$10,MIN(ROW(AB539)-ROW($AB$2)+1,2)),"")</f>
        <v/>
      </c>
    </row>
    <row r="540" spans="1:28" x14ac:dyDescent="0.35">
      <c r="A540" s="105">
        <v>539</v>
      </c>
      <c r="B540" s="77"/>
      <c r="C540" s="105" t="str">
        <f>IF(B540&lt;&gt;"", INDEX(DeltagarRapport!$D$2:$D$9, MATCH(B540, DeltagarRapport!$E$2:$E$9, 0)), "")</f>
        <v/>
      </c>
      <c r="D540" s="64"/>
      <c r="E540" s="59"/>
      <c r="F540" s="59"/>
      <c r="G540" s="59"/>
      <c r="H540" s="60"/>
      <c r="I540" s="86"/>
      <c r="J540" s="86"/>
      <c r="K540" s="86"/>
      <c r="L540" s="78"/>
      <c r="M540" s="61"/>
      <c r="N540" s="66"/>
      <c r="O540" s="105" t="str">
        <f t="shared" si="43"/>
        <v/>
      </c>
      <c r="P540" s="105" t="str">
        <f t="shared" si="44"/>
        <v/>
      </c>
      <c r="Q540" s="105" t="str">
        <f>IF(P540="", "", IFERROR(VLOOKUP(P540,Arrtyper!A:B,2,FALSE), ""))</f>
        <v/>
      </c>
      <c r="R540" s="61"/>
      <c r="S540" s="105" t="str">
        <f>IF(R540="", "", IFERROR(VLOOKUP(R540,Verksamhetsform!A:B,2,FALSE), ""))</f>
        <v/>
      </c>
      <c r="T540" s="61"/>
      <c r="U540" s="61"/>
      <c r="V540" s="105" t="str">
        <f>IF(U540="", "", IFERROR(VLOOKUP(U540,KommunDB!A:B,2,FALSE), ""))</f>
        <v/>
      </c>
      <c r="W540" s="106">
        <f t="shared" si="40"/>
        <v>0</v>
      </c>
      <c r="X540" s="106">
        <f t="shared" si="41"/>
        <v>0</v>
      </c>
      <c r="Y540" s="107" t="str">
        <f t="shared" si="42"/>
        <v/>
      </c>
      <c r="Z540" s="108">
        <f>IF(S540=2,0,IF(ISBLANK(J540),0,VLOOKUP(Y540,DeltagarRapport!A:J,7,FALSE)*100))</f>
        <v>0</v>
      </c>
      <c r="AA540" s="108">
        <f>IF(S540=2,0,IF(ISBLANK(J540),0,VLOOKUP(Y540,DeltagarRapport!A:J,9,FALSE)*100))</f>
        <v>0</v>
      </c>
      <c r="AB540" s="109" t="str" cm="1">
        <f t="array" ref="AB540">IF(S540=1,INDEX(Verksamhetsform!$A$9:$A$10,MIN(ROW(AB540)-ROW($AB$2)+1,2)),"")</f>
        <v/>
      </c>
    </row>
    <row r="541" spans="1:28" x14ac:dyDescent="0.35">
      <c r="A541" s="105">
        <v>540</v>
      </c>
      <c r="B541" s="77"/>
      <c r="C541" s="105" t="str">
        <f>IF(B541&lt;&gt;"", INDEX(DeltagarRapport!$D$2:$D$9, MATCH(B541, DeltagarRapport!$E$2:$E$9, 0)), "")</f>
        <v/>
      </c>
      <c r="D541" s="64"/>
      <c r="E541" s="59"/>
      <c r="F541" s="59"/>
      <c r="G541" s="59"/>
      <c r="H541" s="60"/>
      <c r="I541" s="86"/>
      <c r="J541" s="86"/>
      <c r="K541" s="86"/>
      <c r="L541" s="78"/>
      <c r="M541" s="61"/>
      <c r="N541" s="66"/>
      <c r="O541" s="105" t="str">
        <f t="shared" si="43"/>
        <v/>
      </c>
      <c r="P541" s="105" t="str">
        <f t="shared" si="44"/>
        <v/>
      </c>
      <c r="Q541" s="105" t="str">
        <f>IF(P541="", "", IFERROR(VLOOKUP(P541,Arrtyper!A:B,2,FALSE), ""))</f>
        <v/>
      </c>
      <c r="R541" s="61"/>
      <c r="S541" s="105" t="str">
        <f>IF(R541="", "", IFERROR(VLOOKUP(R541,Verksamhetsform!A:B,2,FALSE), ""))</f>
        <v/>
      </c>
      <c r="T541" s="61"/>
      <c r="U541" s="61"/>
      <c r="V541" s="105" t="str">
        <f>IF(U541="", "", IFERROR(VLOOKUP(U541,KommunDB!A:B,2,FALSE), ""))</f>
        <v/>
      </c>
      <c r="W541" s="106">
        <f t="shared" si="40"/>
        <v>0</v>
      </c>
      <c r="X541" s="106">
        <f t="shared" si="41"/>
        <v>0</v>
      </c>
      <c r="Y541" s="107" t="str">
        <f t="shared" si="42"/>
        <v/>
      </c>
      <c r="Z541" s="108">
        <f>IF(S541=2,0,IF(ISBLANK(J541),0,VLOOKUP(Y541,DeltagarRapport!A:J,7,FALSE)*100))</f>
        <v>0</v>
      </c>
      <c r="AA541" s="108">
        <f>IF(S541=2,0,IF(ISBLANK(J541),0,VLOOKUP(Y541,DeltagarRapport!A:J,9,FALSE)*100))</f>
        <v>0</v>
      </c>
      <c r="AB541" s="109" t="str" cm="1">
        <f t="array" ref="AB541">IF(S541=1,INDEX(Verksamhetsform!$A$9:$A$10,MIN(ROW(AB541)-ROW($AB$2)+1,2)),"")</f>
        <v/>
      </c>
    </row>
    <row r="542" spans="1:28" x14ac:dyDescent="0.35">
      <c r="A542" s="105">
        <v>541</v>
      </c>
      <c r="B542" s="77"/>
      <c r="C542" s="105" t="str">
        <f>IF(B542&lt;&gt;"", INDEX(DeltagarRapport!$D$2:$D$9, MATCH(B542, DeltagarRapport!$E$2:$E$9, 0)), "")</f>
        <v/>
      </c>
      <c r="D542" s="64"/>
      <c r="E542" s="59"/>
      <c r="F542" s="59"/>
      <c r="G542" s="59"/>
      <c r="H542" s="60"/>
      <c r="I542" s="86"/>
      <c r="J542" s="86"/>
      <c r="K542" s="86"/>
      <c r="L542" s="78"/>
      <c r="M542" s="61"/>
      <c r="N542" s="66"/>
      <c r="O542" s="105" t="str">
        <f t="shared" si="43"/>
        <v/>
      </c>
      <c r="P542" s="105" t="str">
        <f t="shared" si="44"/>
        <v/>
      </c>
      <c r="Q542" s="105" t="str">
        <f>IF(P542="", "", IFERROR(VLOOKUP(P542,Arrtyper!A:B,2,FALSE), ""))</f>
        <v/>
      </c>
      <c r="R542" s="61"/>
      <c r="S542" s="105" t="str">
        <f>IF(R542="", "", IFERROR(VLOOKUP(R542,Verksamhetsform!A:B,2,FALSE), ""))</f>
        <v/>
      </c>
      <c r="T542" s="61"/>
      <c r="U542" s="61"/>
      <c r="V542" s="105" t="str">
        <f>IF(U542="", "", IFERROR(VLOOKUP(U542,KommunDB!A:B,2,FALSE), ""))</f>
        <v/>
      </c>
      <c r="W542" s="106">
        <f t="shared" si="40"/>
        <v>0</v>
      </c>
      <c r="X542" s="106">
        <f t="shared" si="41"/>
        <v>0</v>
      </c>
      <c r="Y542" s="107" t="str">
        <f t="shared" si="42"/>
        <v/>
      </c>
      <c r="Z542" s="108">
        <f>IF(S542=2,0,IF(ISBLANK(J542),0,VLOOKUP(Y542,DeltagarRapport!A:J,7,FALSE)*100))</f>
        <v>0</v>
      </c>
      <c r="AA542" s="108">
        <f>IF(S542=2,0,IF(ISBLANK(J542),0,VLOOKUP(Y542,DeltagarRapport!A:J,9,FALSE)*100))</f>
        <v>0</v>
      </c>
      <c r="AB542" s="109" t="str" cm="1">
        <f t="array" ref="AB542">IF(S542=1,INDEX(Verksamhetsform!$A$9:$A$10,MIN(ROW(AB542)-ROW($AB$2)+1,2)),"")</f>
        <v/>
      </c>
    </row>
    <row r="543" spans="1:28" x14ac:dyDescent="0.35">
      <c r="A543" s="105">
        <v>542</v>
      </c>
      <c r="B543" s="77"/>
      <c r="C543" s="105" t="str">
        <f>IF(B543&lt;&gt;"", INDEX(DeltagarRapport!$D$2:$D$9, MATCH(B543, DeltagarRapport!$E$2:$E$9, 0)), "")</f>
        <v/>
      </c>
      <c r="D543" s="64"/>
      <c r="E543" s="59"/>
      <c r="F543" s="59"/>
      <c r="G543" s="59"/>
      <c r="H543" s="60"/>
      <c r="I543" s="86"/>
      <c r="J543" s="86"/>
      <c r="K543" s="86"/>
      <c r="L543" s="78"/>
      <c r="M543" s="61"/>
      <c r="N543" s="66"/>
      <c r="O543" s="105" t="str">
        <f t="shared" si="43"/>
        <v/>
      </c>
      <c r="P543" s="105" t="str">
        <f t="shared" si="44"/>
        <v/>
      </c>
      <c r="Q543" s="105" t="str">
        <f>IF(P543="", "", IFERROR(VLOOKUP(P543,Arrtyper!A:B,2,FALSE), ""))</f>
        <v/>
      </c>
      <c r="R543" s="61"/>
      <c r="S543" s="105" t="str">
        <f>IF(R543="", "", IFERROR(VLOOKUP(R543,Verksamhetsform!A:B,2,FALSE), ""))</f>
        <v/>
      </c>
      <c r="T543" s="61"/>
      <c r="U543" s="61"/>
      <c r="V543" s="105" t="str">
        <f>IF(U543="", "", IFERROR(VLOOKUP(U543,KommunDB!A:B,2,FALSE), ""))</f>
        <v/>
      </c>
      <c r="W543" s="106">
        <f t="shared" si="40"/>
        <v>0</v>
      </c>
      <c r="X543" s="106">
        <f t="shared" si="41"/>
        <v>0</v>
      </c>
      <c r="Y543" s="107" t="str">
        <f t="shared" si="42"/>
        <v/>
      </c>
      <c r="Z543" s="108">
        <f>IF(S543=2,0,IF(ISBLANK(J543),0,VLOOKUP(Y543,DeltagarRapport!A:J,7,FALSE)*100))</f>
        <v>0</v>
      </c>
      <c r="AA543" s="108">
        <f>IF(S543=2,0,IF(ISBLANK(J543),0,VLOOKUP(Y543,DeltagarRapport!A:J,9,FALSE)*100))</f>
        <v>0</v>
      </c>
      <c r="AB543" s="109" t="str" cm="1">
        <f t="array" ref="AB543">IF(S543=1,INDEX(Verksamhetsform!$A$9:$A$10,MIN(ROW(AB543)-ROW($AB$2)+1,2)),"")</f>
        <v/>
      </c>
    </row>
    <row r="544" spans="1:28" x14ac:dyDescent="0.35">
      <c r="A544" s="105">
        <v>543</v>
      </c>
      <c r="B544" s="77"/>
      <c r="C544" s="105" t="str">
        <f>IF(B544&lt;&gt;"", INDEX(DeltagarRapport!$D$2:$D$9, MATCH(B544, DeltagarRapport!$E$2:$E$9, 0)), "")</f>
        <v/>
      </c>
      <c r="D544" s="64"/>
      <c r="E544" s="59"/>
      <c r="F544" s="59"/>
      <c r="G544" s="59"/>
      <c r="H544" s="60"/>
      <c r="I544" s="86"/>
      <c r="J544" s="86"/>
      <c r="K544" s="86"/>
      <c r="L544" s="78"/>
      <c r="M544" s="61"/>
      <c r="N544" s="66"/>
      <c r="O544" s="105" t="str">
        <f t="shared" si="43"/>
        <v/>
      </c>
      <c r="P544" s="105" t="str">
        <f t="shared" si="44"/>
        <v/>
      </c>
      <c r="Q544" s="105" t="str">
        <f>IF(P544="", "", IFERROR(VLOOKUP(P544,Arrtyper!A:B,2,FALSE), ""))</f>
        <v/>
      </c>
      <c r="R544" s="61"/>
      <c r="S544" s="105" t="str">
        <f>IF(R544="", "", IFERROR(VLOOKUP(R544,Verksamhetsform!A:B,2,FALSE), ""))</f>
        <v/>
      </c>
      <c r="T544" s="61"/>
      <c r="U544" s="61"/>
      <c r="V544" s="105" t="str">
        <f>IF(U544="", "", IFERROR(VLOOKUP(U544,KommunDB!A:B,2,FALSE), ""))</f>
        <v/>
      </c>
      <c r="W544" s="106">
        <f t="shared" si="40"/>
        <v>0</v>
      </c>
      <c r="X544" s="106">
        <f t="shared" si="41"/>
        <v>0</v>
      </c>
      <c r="Y544" s="107" t="str">
        <f t="shared" si="42"/>
        <v/>
      </c>
      <c r="Z544" s="108">
        <f>IF(S544=2,0,IF(ISBLANK(J544),0,VLOOKUP(Y544,DeltagarRapport!A:J,7,FALSE)*100))</f>
        <v>0</v>
      </c>
      <c r="AA544" s="108">
        <f>IF(S544=2,0,IF(ISBLANK(J544),0,VLOOKUP(Y544,DeltagarRapport!A:J,9,FALSE)*100))</f>
        <v>0</v>
      </c>
      <c r="AB544" s="109" t="str" cm="1">
        <f t="array" ref="AB544">IF(S544=1,INDEX(Verksamhetsform!$A$9:$A$10,MIN(ROW(AB544)-ROW($AB$2)+1,2)),"")</f>
        <v/>
      </c>
    </row>
    <row r="545" spans="1:28" x14ac:dyDescent="0.35">
      <c r="A545" s="105">
        <v>544</v>
      </c>
      <c r="B545" s="77"/>
      <c r="C545" s="105" t="str">
        <f>IF(B545&lt;&gt;"", INDEX(DeltagarRapport!$D$2:$D$9, MATCH(B545, DeltagarRapport!$E$2:$E$9, 0)), "")</f>
        <v/>
      </c>
      <c r="D545" s="64"/>
      <c r="E545" s="59"/>
      <c r="F545" s="59"/>
      <c r="G545" s="59"/>
      <c r="H545" s="60"/>
      <c r="I545" s="86"/>
      <c r="J545" s="86"/>
      <c r="K545" s="86"/>
      <c r="L545" s="78"/>
      <c r="M545" s="61"/>
      <c r="N545" s="66"/>
      <c r="O545" s="105" t="str">
        <f t="shared" si="43"/>
        <v/>
      </c>
      <c r="P545" s="105" t="str">
        <f t="shared" si="44"/>
        <v/>
      </c>
      <c r="Q545" s="105" t="str">
        <f>IF(P545="", "", IFERROR(VLOOKUP(P545,Arrtyper!A:B,2,FALSE), ""))</f>
        <v/>
      </c>
      <c r="R545" s="61"/>
      <c r="S545" s="105" t="str">
        <f>IF(R545="", "", IFERROR(VLOOKUP(R545,Verksamhetsform!A:B,2,FALSE), ""))</f>
        <v/>
      </c>
      <c r="T545" s="61"/>
      <c r="U545" s="61"/>
      <c r="V545" s="105" t="str">
        <f>IF(U545="", "", IFERROR(VLOOKUP(U545,KommunDB!A:B,2,FALSE), ""))</f>
        <v/>
      </c>
      <c r="W545" s="106">
        <f t="shared" si="40"/>
        <v>0</v>
      </c>
      <c r="X545" s="106">
        <f t="shared" si="41"/>
        <v>0</v>
      </c>
      <c r="Y545" s="107" t="str">
        <f t="shared" si="42"/>
        <v/>
      </c>
      <c r="Z545" s="108">
        <f>IF(S545=2,0,IF(ISBLANK(J545),0,VLOOKUP(Y545,DeltagarRapport!A:J,7,FALSE)*100))</f>
        <v>0</v>
      </c>
      <c r="AA545" s="108">
        <f>IF(S545=2,0,IF(ISBLANK(J545),0,VLOOKUP(Y545,DeltagarRapport!A:J,9,FALSE)*100))</f>
        <v>0</v>
      </c>
      <c r="AB545" s="109" t="str" cm="1">
        <f t="array" ref="AB545">IF(S545=1,INDEX(Verksamhetsform!$A$9:$A$10,MIN(ROW(AB545)-ROW($AB$2)+1,2)),"")</f>
        <v/>
      </c>
    </row>
    <row r="546" spans="1:28" x14ac:dyDescent="0.35">
      <c r="A546" s="105">
        <v>545</v>
      </c>
      <c r="B546" s="77"/>
      <c r="C546" s="105" t="str">
        <f>IF(B546&lt;&gt;"", INDEX(DeltagarRapport!$D$2:$D$9, MATCH(B546, DeltagarRapport!$E$2:$E$9, 0)), "")</f>
        <v/>
      </c>
      <c r="D546" s="64"/>
      <c r="E546" s="59"/>
      <c r="F546" s="59"/>
      <c r="G546" s="59"/>
      <c r="H546" s="60"/>
      <c r="I546" s="86"/>
      <c r="J546" s="86"/>
      <c r="K546" s="86"/>
      <c r="L546" s="78"/>
      <c r="M546" s="61"/>
      <c r="N546" s="66"/>
      <c r="O546" s="105" t="str">
        <f t="shared" si="43"/>
        <v/>
      </c>
      <c r="P546" s="105" t="str">
        <f t="shared" si="44"/>
        <v/>
      </c>
      <c r="Q546" s="105" t="str">
        <f>IF(P546="", "", IFERROR(VLOOKUP(P546,Arrtyper!A:B,2,FALSE), ""))</f>
        <v/>
      </c>
      <c r="R546" s="61"/>
      <c r="S546" s="105" t="str">
        <f>IF(R546="", "", IFERROR(VLOOKUP(R546,Verksamhetsform!A:B,2,FALSE), ""))</f>
        <v/>
      </c>
      <c r="T546" s="61"/>
      <c r="U546" s="61"/>
      <c r="V546" s="105" t="str">
        <f>IF(U546="", "", IFERROR(VLOOKUP(U546,KommunDB!A:B,2,FALSE), ""))</f>
        <v/>
      </c>
      <c r="W546" s="106">
        <f t="shared" si="40"/>
        <v>0</v>
      </c>
      <c r="X546" s="106">
        <f t="shared" si="41"/>
        <v>0</v>
      </c>
      <c r="Y546" s="107" t="str">
        <f t="shared" si="42"/>
        <v/>
      </c>
      <c r="Z546" s="108">
        <f>IF(S546=2,0,IF(ISBLANK(J546),0,VLOOKUP(Y546,DeltagarRapport!A:J,7,FALSE)*100))</f>
        <v>0</v>
      </c>
      <c r="AA546" s="108">
        <f>IF(S546=2,0,IF(ISBLANK(J546),0,VLOOKUP(Y546,DeltagarRapport!A:J,9,FALSE)*100))</f>
        <v>0</v>
      </c>
      <c r="AB546" s="109" t="str" cm="1">
        <f t="array" ref="AB546">IF(S546=1,INDEX(Verksamhetsform!$A$9:$A$10,MIN(ROW(AB546)-ROW($AB$2)+1,2)),"")</f>
        <v/>
      </c>
    </row>
    <row r="547" spans="1:28" x14ac:dyDescent="0.35">
      <c r="A547" s="105">
        <v>546</v>
      </c>
      <c r="B547" s="77"/>
      <c r="C547" s="105" t="str">
        <f>IF(B547&lt;&gt;"", INDEX(DeltagarRapport!$D$2:$D$9, MATCH(B547, DeltagarRapport!$E$2:$E$9, 0)), "")</f>
        <v/>
      </c>
      <c r="D547" s="64"/>
      <c r="E547" s="59"/>
      <c r="F547" s="59"/>
      <c r="G547" s="59"/>
      <c r="H547" s="60"/>
      <c r="I547" s="86"/>
      <c r="J547" s="86"/>
      <c r="K547" s="86"/>
      <c r="L547" s="78"/>
      <c r="M547" s="61"/>
      <c r="N547" s="66"/>
      <c r="O547" s="105" t="str">
        <f t="shared" si="43"/>
        <v/>
      </c>
      <c r="P547" s="105" t="str">
        <f t="shared" si="44"/>
        <v/>
      </c>
      <c r="Q547" s="105" t="str">
        <f>IF(P547="", "", IFERROR(VLOOKUP(P547,Arrtyper!A:B,2,FALSE), ""))</f>
        <v/>
      </c>
      <c r="R547" s="61"/>
      <c r="S547" s="105" t="str">
        <f>IF(R547="", "", IFERROR(VLOOKUP(R547,Verksamhetsform!A:B,2,FALSE), ""))</f>
        <v/>
      </c>
      <c r="T547" s="61"/>
      <c r="U547" s="61"/>
      <c r="V547" s="105" t="str">
        <f>IF(U547="", "", IFERROR(VLOOKUP(U547,KommunDB!A:B,2,FALSE), ""))</f>
        <v/>
      </c>
      <c r="W547" s="106">
        <f t="shared" si="40"/>
        <v>0</v>
      </c>
      <c r="X547" s="106">
        <f t="shared" si="41"/>
        <v>0</v>
      </c>
      <c r="Y547" s="107" t="str">
        <f t="shared" si="42"/>
        <v/>
      </c>
      <c r="Z547" s="108">
        <f>IF(S547=2,0,IF(ISBLANK(J547),0,VLOOKUP(Y547,DeltagarRapport!A:J,7,FALSE)*100))</f>
        <v>0</v>
      </c>
      <c r="AA547" s="108">
        <f>IF(S547=2,0,IF(ISBLANK(J547),0,VLOOKUP(Y547,DeltagarRapport!A:J,9,FALSE)*100))</f>
        <v>0</v>
      </c>
      <c r="AB547" s="109" t="str" cm="1">
        <f t="array" ref="AB547">IF(S547=1,INDEX(Verksamhetsform!$A$9:$A$10,MIN(ROW(AB547)-ROW($AB$2)+1,2)),"")</f>
        <v/>
      </c>
    </row>
    <row r="548" spans="1:28" x14ac:dyDescent="0.35">
      <c r="A548" s="105">
        <v>547</v>
      </c>
      <c r="B548" s="77"/>
      <c r="C548" s="105" t="str">
        <f>IF(B548&lt;&gt;"", INDEX(DeltagarRapport!$D$2:$D$9, MATCH(B548, DeltagarRapport!$E$2:$E$9, 0)), "")</f>
        <v/>
      </c>
      <c r="D548" s="64"/>
      <c r="E548" s="59"/>
      <c r="F548" s="59"/>
      <c r="G548" s="59"/>
      <c r="H548" s="60"/>
      <c r="I548" s="86"/>
      <c r="J548" s="86"/>
      <c r="K548" s="86"/>
      <c r="L548" s="78"/>
      <c r="M548" s="61"/>
      <c r="N548" s="66"/>
      <c r="O548" s="105" t="str">
        <f t="shared" si="43"/>
        <v/>
      </c>
      <c r="P548" s="105" t="str">
        <f t="shared" si="44"/>
        <v/>
      </c>
      <c r="Q548" s="105" t="str">
        <f>IF(P548="", "", IFERROR(VLOOKUP(P548,Arrtyper!A:B,2,FALSE), ""))</f>
        <v/>
      </c>
      <c r="R548" s="61"/>
      <c r="S548" s="105" t="str">
        <f>IF(R548="", "", IFERROR(VLOOKUP(R548,Verksamhetsform!A:B,2,FALSE), ""))</f>
        <v/>
      </c>
      <c r="T548" s="61"/>
      <c r="U548" s="61"/>
      <c r="V548" s="105" t="str">
        <f>IF(U548="", "", IFERROR(VLOOKUP(U548,KommunDB!A:B,2,FALSE), ""))</f>
        <v/>
      </c>
      <c r="W548" s="106">
        <f t="shared" si="40"/>
        <v>0</v>
      </c>
      <c r="X548" s="106">
        <f t="shared" si="41"/>
        <v>0</v>
      </c>
      <c r="Y548" s="107" t="str">
        <f t="shared" si="42"/>
        <v/>
      </c>
      <c r="Z548" s="108">
        <f>IF(S548=2,0,IF(ISBLANK(J548),0,VLOOKUP(Y548,DeltagarRapport!A:J,7,FALSE)*100))</f>
        <v>0</v>
      </c>
      <c r="AA548" s="108">
        <f>IF(S548=2,0,IF(ISBLANK(J548),0,VLOOKUP(Y548,DeltagarRapport!A:J,9,FALSE)*100))</f>
        <v>0</v>
      </c>
      <c r="AB548" s="109" t="str" cm="1">
        <f t="array" ref="AB548">IF(S548=1,INDEX(Verksamhetsform!$A$9:$A$10,MIN(ROW(AB548)-ROW($AB$2)+1,2)),"")</f>
        <v/>
      </c>
    </row>
    <row r="549" spans="1:28" x14ac:dyDescent="0.35">
      <c r="A549" s="105">
        <v>548</v>
      </c>
      <c r="B549" s="77"/>
      <c r="C549" s="105" t="str">
        <f>IF(B549&lt;&gt;"", INDEX(DeltagarRapport!$D$2:$D$9, MATCH(B549, DeltagarRapport!$E$2:$E$9, 0)), "")</f>
        <v/>
      </c>
      <c r="D549" s="64"/>
      <c r="E549" s="59"/>
      <c r="F549" s="59"/>
      <c r="G549" s="59"/>
      <c r="H549" s="60"/>
      <c r="I549" s="86"/>
      <c r="J549" s="86"/>
      <c r="K549" s="86"/>
      <c r="L549" s="78"/>
      <c r="M549" s="61"/>
      <c r="N549" s="66"/>
      <c r="O549" s="105" t="str">
        <f t="shared" si="43"/>
        <v/>
      </c>
      <c r="P549" s="105" t="str">
        <f t="shared" si="44"/>
        <v/>
      </c>
      <c r="Q549" s="105" t="str">
        <f>IF(P549="", "", IFERROR(VLOOKUP(P549,Arrtyper!A:B,2,FALSE), ""))</f>
        <v/>
      </c>
      <c r="R549" s="61"/>
      <c r="S549" s="105" t="str">
        <f>IF(R549="", "", IFERROR(VLOOKUP(R549,Verksamhetsform!A:B,2,FALSE), ""))</f>
        <v/>
      </c>
      <c r="T549" s="61"/>
      <c r="U549" s="61"/>
      <c r="V549" s="105" t="str">
        <f>IF(U549="", "", IFERROR(VLOOKUP(U549,KommunDB!A:B,2,FALSE), ""))</f>
        <v/>
      </c>
      <c r="W549" s="106">
        <f t="shared" si="40"/>
        <v>0</v>
      </c>
      <c r="X549" s="106">
        <f t="shared" si="41"/>
        <v>0</v>
      </c>
      <c r="Y549" s="107" t="str">
        <f t="shared" si="42"/>
        <v/>
      </c>
      <c r="Z549" s="108">
        <f>IF(S549=2,0,IF(ISBLANK(J549),0,VLOOKUP(Y549,DeltagarRapport!A:J,7,FALSE)*100))</f>
        <v>0</v>
      </c>
      <c r="AA549" s="108">
        <f>IF(S549=2,0,IF(ISBLANK(J549),0,VLOOKUP(Y549,DeltagarRapport!A:J,9,FALSE)*100))</f>
        <v>0</v>
      </c>
      <c r="AB549" s="109" t="str" cm="1">
        <f t="array" ref="AB549">IF(S549=1,INDEX(Verksamhetsform!$A$9:$A$10,MIN(ROW(AB549)-ROW($AB$2)+1,2)),"")</f>
        <v/>
      </c>
    </row>
    <row r="550" spans="1:28" x14ac:dyDescent="0.35">
      <c r="A550" s="105">
        <v>549</v>
      </c>
      <c r="B550" s="77"/>
      <c r="C550" s="105" t="str">
        <f>IF(B550&lt;&gt;"", INDEX(DeltagarRapport!$D$2:$D$9, MATCH(B550, DeltagarRapport!$E$2:$E$9, 0)), "")</f>
        <v/>
      </c>
      <c r="D550" s="64"/>
      <c r="E550" s="59"/>
      <c r="F550" s="59"/>
      <c r="G550" s="59"/>
      <c r="H550" s="60"/>
      <c r="I550" s="86"/>
      <c r="J550" s="86"/>
      <c r="K550" s="86"/>
      <c r="L550" s="78"/>
      <c r="M550" s="61"/>
      <c r="N550" s="66"/>
      <c r="O550" s="105" t="str">
        <f t="shared" si="43"/>
        <v/>
      </c>
      <c r="P550" s="105" t="str">
        <f t="shared" si="44"/>
        <v/>
      </c>
      <c r="Q550" s="105" t="str">
        <f>IF(P550="", "", IFERROR(VLOOKUP(P550,Arrtyper!A:B,2,FALSE), ""))</f>
        <v/>
      </c>
      <c r="R550" s="61"/>
      <c r="S550" s="105" t="str">
        <f>IF(R550="", "", IFERROR(VLOOKUP(R550,Verksamhetsform!A:B,2,FALSE), ""))</f>
        <v/>
      </c>
      <c r="T550" s="61"/>
      <c r="U550" s="61"/>
      <c r="V550" s="105" t="str">
        <f>IF(U550="", "", IFERROR(VLOOKUP(U550,KommunDB!A:B,2,FALSE), ""))</f>
        <v/>
      </c>
      <c r="W550" s="106">
        <f t="shared" si="40"/>
        <v>0</v>
      </c>
      <c r="X550" s="106">
        <f t="shared" si="41"/>
        <v>0</v>
      </c>
      <c r="Y550" s="107" t="str">
        <f t="shared" si="42"/>
        <v/>
      </c>
      <c r="Z550" s="108">
        <f>IF(S550=2,0,IF(ISBLANK(J550),0,VLOOKUP(Y550,DeltagarRapport!A:J,7,FALSE)*100))</f>
        <v>0</v>
      </c>
      <c r="AA550" s="108">
        <f>IF(S550=2,0,IF(ISBLANK(J550),0,VLOOKUP(Y550,DeltagarRapport!A:J,9,FALSE)*100))</f>
        <v>0</v>
      </c>
      <c r="AB550" s="109" t="str" cm="1">
        <f t="array" ref="AB550">IF(S550=1,INDEX(Verksamhetsform!$A$9:$A$10,MIN(ROW(AB550)-ROW($AB$2)+1,2)),"")</f>
        <v/>
      </c>
    </row>
    <row r="551" spans="1:28" x14ac:dyDescent="0.35">
      <c r="A551" s="105">
        <v>550</v>
      </c>
      <c r="B551" s="77"/>
      <c r="C551" s="105" t="str">
        <f>IF(B551&lt;&gt;"", INDEX(DeltagarRapport!$D$2:$D$9, MATCH(B551, DeltagarRapport!$E$2:$E$9, 0)), "")</f>
        <v/>
      </c>
      <c r="D551" s="64"/>
      <c r="E551" s="59"/>
      <c r="F551" s="59"/>
      <c r="G551" s="59"/>
      <c r="H551" s="60"/>
      <c r="I551" s="86"/>
      <c r="J551" s="86"/>
      <c r="K551" s="86"/>
      <c r="L551" s="78"/>
      <c r="M551" s="61"/>
      <c r="N551" s="66"/>
      <c r="O551" s="105" t="str">
        <f t="shared" si="43"/>
        <v/>
      </c>
      <c r="P551" s="105" t="str">
        <f t="shared" si="44"/>
        <v/>
      </c>
      <c r="Q551" s="105" t="str">
        <f>IF(P551="", "", IFERROR(VLOOKUP(P551,Arrtyper!A:B,2,FALSE), ""))</f>
        <v/>
      </c>
      <c r="R551" s="61"/>
      <c r="S551" s="105" t="str">
        <f>IF(R551="", "", IFERROR(VLOOKUP(R551,Verksamhetsform!A:B,2,FALSE), ""))</f>
        <v/>
      </c>
      <c r="T551" s="61"/>
      <c r="U551" s="61"/>
      <c r="V551" s="105" t="str">
        <f>IF(U551="", "", IFERROR(VLOOKUP(U551,KommunDB!A:B,2,FALSE), ""))</f>
        <v/>
      </c>
      <c r="W551" s="106">
        <f t="shared" si="40"/>
        <v>0</v>
      </c>
      <c r="X551" s="106">
        <f t="shared" si="41"/>
        <v>0</v>
      </c>
      <c r="Y551" s="107" t="str">
        <f t="shared" si="42"/>
        <v/>
      </c>
      <c r="Z551" s="108">
        <f>IF(S551=2,0,IF(ISBLANK(J551),0,VLOOKUP(Y551,DeltagarRapport!A:J,7,FALSE)*100))</f>
        <v>0</v>
      </c>
      <c r="AA551" s="108">
        <f>IF(S551=2,0,IF(ISBLANK(J551),0,VLOOKUP(Y551,DeltagarRapport!A:J,9,FALSE)*100))</f>
        <v>0</v>
      </c>
      <c r="AB551" s="109" t="str" cm="1">
        <f t="array" ref="AB551">IF(S551=1,INDEX(Verksamhetsform!$A$9:$A$10,MIN(ROW(AB551)-ROW($AB$2)+1,2)),"")</f>
        <v/>
      </c>
    </row>
    <row r="552" spans="1:28" x14ac:dyDescent="0.35">
      <c r="A552" s="105">
        <v>551</v>
      </c>
      <c r="B552" s="77"/>
      <c r="C552" s="105" t="str">
        <f>IF(B552&lt;&gt;"", INDEX(DeltagarRapport!$D$2:$D$9, MATCH(B552, DeltagarRapport!$E$2:$E$9, 0)), "")</f>
        <v/>
      </c>
      <c r="D552" s="64"/>
      <c r="E552" s="59"/>
      <c r="F552" s="59"/>
      <c r="G552" s="59"/>
      <c r="H552" s="60"/>
      <c r="I552" s="86"/>
      <c r="J552" s="86"/>
      <c r="K552" s="86"/>
      <c r="L552" s="78"/>
      <c r="M552" s="61"/>
      <c r="N552" s="66"/>
      <c r="O552" s="105" t="str">
        <f t="shared" si="43"/>
        <v/>
      </c>
      <c r="P552" s="105" t="str">
        <f t="shared" si="44"/>
        <v/>
      </c>
      <c r="Q552" s="105" t="str">
        <f>IF(P552="", "", IFERROR(VLOOKUP(P552,Arrtyper!A:B,2,FALSE), ""))</f>
        <v/>
      </c>
      <c r="R552" s="61"/>
      <c r="S552" s="105" t="str">
        <f>IF(R552="", "", IFERROR(VLOOKUP(R552,Verksamhetsform!A:B,2,FALSE), ""))</f>
        <v/>
      </c>
      <c r="T552" s="61"/>
      <c r="U552" s="61"/>
      <c r="V552" s="105" t="str">
        <f>IF(U552="", "", IFERROR(VLOOKUP(U552,KommunDB!A:B,2,FALSE), ""))</f>
        <v/>
      </c>
      <c r="W552" s="106">
        <f t="shared" si="40"/>
        <v>0</v>
      </c>
      <c r="X552" s="106">
        <f t="shared" si="41"/>
        <v>0</v>
      </c>
      <c r="Y552" s="107" t="str">
        <f t="shared" si="42"/>
        <v/>
      </c>
      <c r="Z552" s="108">
        <f>IF(S552=2,0,IF(ISBLANK(J552),0,VLOOKUP(Y552,DeltagarRapport!A:J,7,FALSE)*100))</f>
        <v>0</v>
      </c>
      <c r="AA552" s="108">
        <f>IF(S552=2,0,IF(ISBLANK(J552),0,VLOOKUP(Y552,DeltagarRapport!A:J,9,FALSE)*100))</f>
        <v>0</v>
      </c>
      <c r="AB552" s="109" t="str" cm="1">
        <f t="array" ref="AB552">IF(S552=1,INDEX(Verksamhetsform!$A$9:$A$10,MIN(ROW(AB552)-ROW($AB$2)+1,2)),"")</f>
        <v/>
      </c>
    </row>
    <row r="553" spans="1:28" x14ac:dyDescent="0.35">
      <c r="A553" s="105">
        <v>552</v>
      </c>
      <c r="B553" s="77"/>
      <c r="C553" s="105" t="str">
        <f>IF(B553&lt;&gt;"", INDEX(DeltagarRapport!$D$2:$D$9, MATCH(B553, DeltagarRapport!$E$2:$E$9, 0)), "")</f>
        <v/>
      </c>
      <c r="D553" s="64"/>
      <c r="E553" s="59"/>
      <c r="F553" s="59"/>
      <c r="G553" s="59"/>
      <c r="H553" s="60"/>
      <c r="I553" s="86"/>
      <c r="J553" s="86"/>
      <c r="K553" s="86"/>
      <c r="L553" s="78"/>
      <c r="M553" s="61"/>
      <c r="N553" s="66"/>
      <c r="O553" s="105" t="str">
        <f t="shared" si="43"/>
        <v/>
      </c>
      <c r="P553" s="105" t="str">
        <f t="shared" si="44"/>
        <v/>
      </c>
      <c r="Q553" s="105" t="str">
        <f>IF(P553="", "", IFERROR(VLOOKUP(P553,Arrtyper!A:B,2,FALSE), ""))</f>
        <v/>
      </c>
      <c r="R553" s="61"/>
      <c r="S553" s="105" t="str">
        <f>IF(R553="", "", IFERROR(VLOOKUP(R553,Verksamhetsform!A:B,2,FALSE), ""))</f>
        <v/>
      </c>
      <c r="T553" s="61"/>
      <c r="U553" s="61"/>
      <c r="V553" s="105" t="str">
        <f>IF(U553="", "", IFERROR(VLOOKUP(U553,KommunDB!A:B,2,FALSE), ""))</f>
        <v/>
      </c>
      <c r="W553" s="106">
        <f t="shared" si="40"/>
        <v>0</v>
      </c>
      <c r="X553" s="106">
        <f t="shared" si="41"/>
        <v>0</v>
      </c>
      <c r="Y553" s="107" t="str">
        <f t="shared" si="42"/>
        <v/>
      </c>
      <c r="Z553" s="108">
        <f>IF(S553=2,0,IF(ISBLANK(J553),0,VLOOKUP(Y553,DeltagarRapport!A:J,7,FALSE)*100))</f>
        <v>0</v>
      </c>
      <c r="AA553" s="108">
        <f>IF(S553=2,0,IF(ISBLANK(J553),0,VLOOKUP(Y553,DeltagarRapport!A:J,9,FALSE)*100))</f>
        <v>0</v>
      </c>
      <c r="AB553" s="109" t="str" cm="1">
        <f t="array" ref="AB553">IF(S553=1,INDEX(Verksamhetsform!$A$9:$A$10,MIN(ROW(AB553)-ROW($AB$2)+1,2)),"")</f>
        <v/>
      </c>
    </row>
    <row r="554" spans="1:28" x14ac:dyDescent="0.35">
      <c r="A554" s="105">
        <v>553</v>
      </c>
      <c r="B554" s="77"/>
      <c r="C554" s="105" t="str">
        <f>IF(B554&lt;&gt;"", INDEX(DeltagarRapport!$D$2:$D$9, MATCH(B554, DeltagarRapport!$E$2:$E$9, 0)), "")</f>
        <v/>
      </c>
      <c r="D554" s="64"/>
      <c r="E554" s="59"/>
      <c r="F554" s="59"/>
      <c r="G554" s="59"/>
      <c r="H554" s="60"/>
      <c r="I554" s="86"/>
      <c r="J554" s="86"/>
      <c r="K554" s="86"/>
      <c r="L554" s="78"/>
      <c r="M554" s="61"/>
      <c r="N554" s="66"/>
      <c r="O554" s="105" t="str">
        <f t="shared" si="43"/>
        <v/>
      </c>
      <c r="P554" s="105" t="str">
        <f t="shared" si="44"/>
        <v/>
      </c>
      <c r="Q554" s="105" t="str">
        <f>IF(P554="", "", IFERROR(VLOOKUP(P554,Arrtyper!A:B,2,FALSE), ""))</f>
        <v/>
      </c>
      <c r="R554" s="61"/>
      <c r="S554" s="105" t="str">
        <f>IF(R554="", "", IFERROR(VLOOKUP(R554,Verksamhetsform!A:B,2,FALSE), ""))</f>
        <v/>
      </c>
      <c r="T554" s="61"/>
      <c r="U554" s="61"/>
      <c r="V554" s="105" t="str">
        <f>IF(U554="", "", IFERROR(VLOOKUP(U554,KommunDB!A:B,2,FALSE), ""))</f>
        <v/>
      </c>
      <c r="W554" s="106">
        <f t="shared" si="40"/>
        <v>0</v>
      </c>
      <c r="X554" s="106">
        <f t="shared" si="41"/>
        <v>0</v>
      </c>
      <c r="Y554" s="107" t="str">
        <f t="shared" si="42"/>
        <v/>
      </c>
      <c r="Z554" s="108">
        <f>IF(S554=2,0,IF(ISBLANK(J554),0,VLOOKUP(Y554,DeltagarRapport!A:J,7,FALSE)*100))</f>
        <v>0</v>
      </c>
      <c r="AA554" s="108">
        <f>IF(S554=2,0,IF(ISBLANK(J554),0,VLOOKUP(Y554,DeltagarRapport!A:J,9,FALSE)*100))</f>
        <v>0</v>
      </c>
      <c r="AB554" s="109" t="str" cm="1">
        <f t="array" ref="AB554">IF(S554=1,INDEX(Verksamhetsform!$A$9:$A$10,MIN(ROW(AB554)-ROW($AB$2)+1,2)),"")</f>
        <v/>
      </c>
    </row>
    <row r="555" spans="1:28" x14ac:dyDescent="0.35">
      <c r="A555" s="105">
        <v>554</v>
      </c>
      <c r="B555" s="77"/>
      <c r="C555" s="105" t="str">
        <f>IF(B555&lt;&gt;"", INDEX(DeltagarRapport!$D$2:$D$9, MATCH(B555, DeltagarRapport!$E$2:$E$9, 0)), "")</f>
        <v/>
      </c>
      <c r="D555" s="64"/>
      <c r="E555" s="59"/>
      <c r="F555" s="59"/>
      <c r="G555" s="59"/>
      <c r="H555" s="60"/>
      <c r="I555" s="86"/>
      <c r="J555" s="86"/>
      <c r="K555" s="86"/>
      <c r="L555" s="78"/>
      <c r="M555" s="61"/>
      <c r="N555" s="66"/>
      <c r="O555" s="105" t="str">
        <f t="shared" si="43"/>
        <v/>
      </c>
      <c r="P555" s="105" t="str">
        <f t="shared" si="44"/>
        <v/>
      </c>
      <c r="Q555" s="105" t="str">
        <f>IF(P555="", "", IFERROR(VLOOKUP(P555,Arrtyper!A:B,2,FALSE), ""))</f>
        <v/>
      </c>
      <c r="R555" s="61"/>
      <c r="S555" s="105" t="str">
        <f>IF(R555="", "", IFERROR(VLOOKUP(R555,Verksamhetsform!A:B,2,FALSE), ""))</f>
        <v/>
      </c>
      <c r="T555" s="61"/>
      <c r="U555" s="61"/>
      <c r="V555" s="105" t="str">
        <f>IF(U555="", "", IFERROR(VLOOKUP(U555,KommunDB!A:B,2,FALSE), ""))</f>
        <v/>
      </c>
      <c r="W555" s="106">
        <f t="shared" si="40"/>
        <v>0</v>
      </c>
      <c r="X555" s="106">
        <f t="shared" si="41"/>
        <v>0</v>
      </c>
      <c r="Y555" s="107" t="str">
        <f t="shared" si="42"/>
        <v/>
      </c>
      <c r="Z555" s="108">
        <f>IF(S555=2,0,IF(ISBLANK(J555),0,VLOOKUP(Y555,DeltagarRapport!A:J,7,FALSE)*100))</f>
        <v>0</v>
      </c>
      <c r="AA555" s="108">
        <f>IF(S555=2,0,IF(ISBLANK(J555),0,VLOOKUP(Y555,DeltagarRapport!A:J,9,FALSE)*100))</f>
        <v>0</v>
      </c>
      <c r="AB555" s="109" t="str" cm="1">
        <f t="array" ref="AB555">IF(S555=1,INDEX(Verksamhetsform!$A$9:$A$10,MIN(ROW(AB555)-ROW($AB$2)+1,2)),"")</f>
        <v/>
      </c>
    </row>
    <row r="556" spans="1:28" x14ac:dyDescent="0.35">
      <c r="A556" s="105">
        <v>555</v>
      </c>
      <c r="B556" s="77"/>
      <c r="C556" s="105" t="str">
        <f>IF(B556&lt;&gt;"", INDEX(DeltagarRapport!$D$2:$D$9, MATCH(B556, DeltagarRapport!$E$2:$E$9, 0)), "")</f>
        <v/>
      </c>
      <c r="D556" s="64"/>
      <c r="E556" s="59"/>
      <c r="F556" s="59"/>
      <c r="G556" s="59"/>
      <c r="H556" s="60"/>
      <c r="I556" s="86"/>
      <c r="J556" s="86"/>
      <c r="K556" s="86"/>
      <c r="L556" s="78"/>
      <c r="M556" s="61"/>
      <c r="N556" s="66"/>
      <c r="O556" s="105" t="str">
        <f t="shared" si="43"/>
        <v/>
      </c>
      <c r="P556" s="105" t="str">
        <f t="shared" si="44"/>
        <v/>
      </c>
      <c r="Q556" s="105" t="str">
        <f>IF(P556="", "", IFERROR(VLOOKUP(P556,Arrtyper!A:B,2,FALSE), ""))</f>
        <v/>
      </c>
      <c r="R556" s="61"/>
      <c r="S556" s="105" t="str">
        <f>IF(R556="", "", IFERROR(VLOOKUP(R556,Verksamhetsform!A:B,2,FALSE), ""))</f>
        <v/>
      </c>
      <c r="T556" s="61"/>
      <c r="U556" s="61"/>
      <c r="V556" s="105" t="str">
        <f>IF(U556="", "", IFERROR(VLOOKUP(U556,KommunDB!A:B,2,FALSE), ""))</f>
        <v/>
      </c>
      <c r="W556" s="106">
        <f t="shared" si="40"/>
        <v>0</v>
      </c>
      <c r="X556" s="106">
        <f t="shared" si="41"/>
        <v>0</v>
      </c>
      <c r="Y556" s="107" t="str">
        <f t="shared" si="42"/>
        <v/>
      </c>
      <c r="Z556" s="108">
        <f>IF(S556=2,0,IF(ISBLANK(J556),0,VLOOKUP(Y556,DeltagarRapport!A:J,7,FALSE)*100))</f>
        <v>0</v>
      </c>
      <c r="AA556" s="108">
        <f>IF(S556=2,0,IF(ISBLANK(J556),0,VLOOKUP(Y556,DeltagarRapport!A:J,9,FALSE)*100))</f>
        <v>0</v>
      </c>
      <c r="AB556" s="109" t="str" cm="1">
        <f t="array" ref="AB556">IF(S556=1,INDEX(Verksamhetsform!$A$9:$A$10,MIN(ROW(AB556)-ROW($AB$2)+1,2)),"")</f>
        <v/>
      </c>
    </row>
    <row r="557" spans="1:28" x14ac:dyDescent="0.35">
      <c r="A557" s="105">
        <v>556</v>
      </c>
      <c r="B557" s="77"/>
      <c r="C557" s="105" t="str">
        <f>IF(B557&lt;&gt;"", INDEX(DeltagarRapport!$D$2:$D$9, MATCH(B557, DeltagarRapport!$E$2:$E$9, 0)), "")</f>
        <v/>
      </c>
      <c r="D557" s="64"/>
      <c r="E557" s="59"/>
      <c r="F557" s="59"/>
      <c r="G557" s="59"/>
      <c r="H557" s="60"/>
      <c r="I557" s="86"/>
      <c r="J557" s="86"/>
      <c r="K557" s="86"/>
      <c r="L557" s="78"/>
      <c r="M557" s="61"/>
      <c r="N557" s="66"/>
      <c r="O557" s="105" t="str">
        <f t="shared" si="43"/>
        <v/>
      </c>
      <c r="P557" s="105" t="str">
        <f t="shared" si="44"/>
        <v/>
      </c>
      <c r="Q557" s="105" t="str">
        <f>IF(P557="", "", IFERROR(VLOOKUP(P557,Arrtyper!A:B,2,FALSE), ""))</f>
        <v/>
      </c>
      <c r="R557" s="61"/>
      <c r="S557" s="105" t="str">
        <f>IF(R557="", "", IFERROR(VLOOKUP(R557,Verksamhetsform!A:B,2,FALSE), ""))</f>
        <v/>
      </c>
      <c r="T557" s="61"/>
      <c r="U557" s="61"/>
      <c r="V557" s="105" t="str">
        <f>IF(U557="", "", IFERROR(VLOOKUP(U557,KommunDB!A:B,2,FALSE), ""))</f>
        <v/>
      </c>
      <c r="W557" s="106">
        <f t="shared" si="40"/>
        <v>0</v>
      </c>
      <c r="X557" s="106">
        <f t="shared" si="41"/>
        <v>0</v>
      </c>
      <c r="Y557" s="107" t="str">
        <f t="shared" si="42"/>
        <v/>
      </c>
      <c r="Z557" s="108">
        <f>IF(S557=2,0,IF(ISBLANK(J557),0,VLOOKUP(Y557,DeltagarRapport!A:J,7,FALSE)*100))</f>
        <v>0</v>
      </c>
      <c r="AA557" s="108">
        <f>IF(S557=2,0,IF(ISBLANK(J557),0,VLOOKUP(Y557,DeltagarRapport!A:J,9,FALSE)*100))</f>
        <v>0</v>
      </c>
      <c r="AB557" s="109" t="str" cm="1">
        <f t="array" ref="AB557">IF(S557=1,INDEX(Verksamhetsform!$A$9:$A$10,MIN(ROW(AB557)-ROW($AB$2)+1,2)),"")</f>
        <v/>
      </c>
    </row>
    <row r="558" spans="1:28" x14ac:dyDescent="0.35">
      <c r="A558" s="105">
        <v>557</v>
      </c>
      <c r="B558" s="77"/>
      <c r="C558" s="105" t="str">
        <f>IF(B558&lt;&gt;"", INDEX(DeltagarRapport!$D$2:$D$9, MATCH(B558, DeltagarRapport!$E$2:$E$9, 0)), "")</f>
        <v/>
      </c>
      <c r="D558" s="64"/>
      <c r="E558" s="59"/>
      <c r="F558" s="59"/>
      <c r="G558" s="59"/>
      <c r="H558" s="60"/>
      <c r="I558" s="86"/>
      <c r="J558" s="86"/>
      <c r="K558" s="86"/>
      <c r="L558" s="78"/>
      <c r="M558" s="61"/>
      <c r="N558" s="66"/>
      <c r="O558" s="105" t="str">
        <f t="shared" si="43"/>
        <v/>
      </c>
      <c r="P558" s="105" t="str">
        <f t="shared" si="44"/>
        <v/>
      </c>
      <c r="Q558" s="105" t="str">
        <f>IF(P558="", "", IFERROR(VLOOKUP(P558,Arrtyper!A:B,2,FALSE), ""))</f>
        <v/>
      </c>
      <c r="R558" s="61"/>
      <c r="S558" s="105" t="str">
        <f>IF(R558="", "", IFERROR(VLOOKUP(R558,Verksamhetsform!A:B,2,FALSE), ""))</f>
        <v/>
      </c>
      <c r="T558" s="61"/>
      <c r="U558" s="61"/>
      <c r="V558" s="105" t="str">
        <f>IF(U558="", "", IFERROR(VLOOKUP(U558,KommunDB!A:B,2,FALSE), ""))</f>
        <v/>
      </c>
      <c r="W558" s="106">
        <f t="shared" si="40"/>
        <v>0</v>
      </c>
      <c r="X558" s="106">
        <f t="shared" si="41"/>
        <v>0</v>
      </c>
      <c r="Y558" s="107" t="str">
        <f t="shared" si="42"/>
        <v/>
      </c>
      <c r="Z558" s="108">
        <f>IF(S558=2,0,IF(ISBLANK(J558),0,VLOOKUP(Y558,DeltagarRapport!A:J,7,FALSE)*100))</f>
        <v>0</v>
      </c>
      <c r="AA558" s="108">
        <f>IF(S558=2,0,IF(ISBLANK(J558),0,VLOOKUP(Y558,DeltagarRapport!A:J,9,FALSE)*100))</f>
        <v>0</v>
      </c>
      <c r="AB558" s="109" t="str" cm="1">
        <f t="array" ref="AB558">IF(S558=1,INDEX(Verksamhetsform!$A$9:$A$10,MIN(ROW(AB558)-ROW($AB$2)+1,2)),"")</f>
        <v/>
      </c>
    </row>
    <row r="559" spans="1:28" x14ac:dyDescent="0.35">
      <c r="A559" s="105">
        <v>558</v>
      </c>
      <c r="B559" s="77"/>
      <c r="C559" s="105" t="str">
        <f>IF(B559&lt;&gt;"", INDEX(DeltagarRapport!$D$2:$D$9, MATCH(B559, DeltagarRapport!$E$2:$E$9, 0)), "")</f>
        <v/>
      </c>
      <c r="D559" s="64"/>
      <c r="E559" s="59"/>
      <c r="F559" s="59"/>
      <c r="G559" s="59"/>
      <c r="H559" s="60"/>
      <c r="I559" s="86"/>
      <c r="J559" s="86"/>
      <c r="K559" s="86"/>
      <c r="L559" s="78"/>
      <c r="M559" s="61"/>
      <c r="N559" s="66"/>
      <c r="O559" s="105" t="str">
        <f t="shared" si="43"/>
        <v/>
      </c>
      <c r="P559" s="105" t="str">
        <f t="shared" si="44"/>
        <v/>
      </c>
      <c r="Q559" s="105" t="str">
        <f>IF(P559="", "", IFERROR(VLOOKUP(P559,Arrtyper!A:B,2,FALSE), ""))</f>
        <v/>
      </c>
      <c r="R559" s="61"/>
      <c r="S559" s="105" t="str">
        <f>IF(R559="", "", IFERROR(VLOOKUP(R559,Verksamhetsform!A:B,2,FALSE), ""))</f>
        <v/>
      </c>
      <c r="T559" s="61"/>
      <c r="U559" s="61"/>
      <c r="V559" s="105" t="str">
        <f>IF(U559="", "", IFERROR(VLOOKUP(U559,KommunDB!A:B,2,FALSE), ""))</f>
        <v/>
      </c>
      <c r="W559" s="106">
        <f t="shared" si="40"/>
        <v>0</v>
      </c>
      <c r="X559" s="106">
        <f t="shared" si="41"/>
        <v>0</v>
      </c>
      <c r="Y559" s="107" t="str">
        <f t="shared" si="42"/>
        <v/>
      </c>
      <c r="Z559" s="108">
        <f>IF(S559=2,0,IF(ISBLANK(J559),0,VLOOKUP(Y559,DeltagarRapport!A:J,7,FALSE)*100))</f>
        <v>0</v>
      </c>
      <c r="AA559" s="108">
        <f>IF(S559=2,0,IF(ISBLANK(J559),0,VLOOKUP(Y559,DeltagarRapport!A:J,9,FALSE)*100))</f>
        <v>0</v>
      </c>
      <c r="AB559" s="109" t="str" cm="1">
        <f t="array" ref="AB559">IF(S559=1,INDEX(Verksamhetsform!$A$9:$A$10,MIN(ROW(AB559)-ROW($AB$2)+1,2)),"")</f>
        <v/>
      </c>
    </row>
    <row r="560" spans="1:28" x14ac:dyDescent="0.35">
      <c r="A560" s="105">
        <v>559</v>
      </c>
      <c r="B560" s="77"/>
      <c r="C560" s="105" t="str">
        <f>IF(B560&lt;&gt;"", INDEX(DeltagarRapport!$D$2:$D$9, MATCH(B560, DeltagarRapport!$E$2:$E$9, 0)), "")</f>
        <v/>
      </c>
      <c r="D560" s="64"/>
      <c r="E560" s="59"/>
      <c r="F560" s="59"/>
      <c r="G560" s="59"/>
      <c r="H560" s="60"/>
      <c r="I560" s="86"/>
      <c r="J560" s="86"/>
      <c r="K560" s="86"/>
      <c r="L560" s="78"/>
      <c r="M560" s="61"/>
      <c r="N560" s="66"/>
      <c r="O560" s="105" t="str">
        <f t="shared" si="43"/>
        <v/>
      </c>
      <c r="P560" s="105" t="str">
        <f t="shared" si="44"/>
        <v/>
      </c>
      <c r="Q560" s="105" t="str">
        <f>IF(P560="", "", IFERROR(VLOOKUP(P560,Arrtyper!A:B,2,FALSE), ""))</f>
        <v/>
      </c>
      <c r="R560" s="61"/>
      <c r="S560" s="105" t="str">
        <f>IF(R560="", "", IFERROR(VLOOKUP(R560,Verksamhetsform!A:B,2,FALSE), ""))</f>
        <v/>
      </c>
      <c r="T560" s="61"/>
      <c r="U560" s="61"/>
      <c r="V560" s="105" t="str">
        <f>IF(U560="", "", IFERROR(VLOOKUP(U560,KommunDB!A:B,2,FALSE), ""))</f>
        <v/>
      </c>
      <c r="W560" s="106">
        <f t="shared" si="40"/>
        <v>0</v>
      </c>
      <c r="X560" s="106">
        <f t="shared" si="41"/>
        <v>0</v>
      </c>
      <c r="Y560" s="107" t="str">
        <f t="shared" si="42"/>
        <v/>
      </c>
      <c r="Z560" s="108">
        <f>IF(S560=2,0,IF(ISBLANK(J560),0,VLOOKUP(Y560,DeltagarRapport!A:J,7,FALSE)*100))</f>
        <v>0</v>
      </c>
      <c r="AA560" s="108">
        <f>IF(S560=2,0,IF(ISBLANK(J560),0,VLOOKUP(Y560,DeltagarRapport!A:J,9,FALSE)*100))</f>
        <v>0</v>
      </c>
      <c r="AB560" s="109" t="str" cm="1">
        <f t="array" ref="AB560">IF(S560=1,INDEX(Verksamhetsform!$A$9:$A$10,MIN(ROW(AB560)-ROW($AB$2)+1,2)),"")</f>
        <v/>
      </c>
    </row>
    <row r="561" spans="1:28" x14ac:dyDescent="0.35">
      <c r="A561" s="105">
        <v>560</v>
      </c>
      <c r="B561" s="77"/>
      <c r="C561" s="105" t="str">
        <f>IF(B561&lt;&gt;"", INDEX(DeltagarRapport!$D$2:$D$9, MATCH(B561, DeltagarRapport!$E$2:$E$9, 0)), "")</f>
        <v/>
      </c>
      <c r="D561" s="64"/>
      <c r="E561" s="59"/>
      <c r="F561" s="59"/>
      <c r="G561" s="59"/>
      <c r="H561" s="60"/>
      <c r="I561" s="86"/>
      <c r="J561" s="86"/>
      <c r="K561" s="86"/>
      <c r="L561" s="78"/>
      <c r="M561" s="61"/>
      <c r="N561" s="66"/>
      <c r="O561" s="105" t="str">
        <f t="shared" si="43"/>
        <v/>
      </c>
      <c r="P561" s="105" t="str">
        <f t="shared" si="44"/>
        <v/>
      </c>
      <c r="Q561" s="105" t="str">
        <f>IF(P561="", "", IFERROR(VLOOKUP(P561,Arrtyper!A:B,2,FALSE), ""))</f>
        <v/>
      </c>
      <c r="R561" s="61"/>
      <c r="S561" s="105" t="str">
        <f>IF(R561="", "", IFERROR(VLOOKUP(R561,Verksamhetsform!A:B,2,FALSE), ""))</f>
        <v/>
      </c>
      <c r="T561" s="61"/>
      <c r="U561" s="61"/>
      <c r="V561" s="105" t="str">
        <f>IF(U561="", "", IFERROR(VLOOKUP(U561,KommunDB!A:B,2,FALSE), ""))</f>
        <v/>
      </c>
      <c r="W561" s="106">
        <f t="shared" si="40"/>
        <v>0</v>
      </c>
      <c r="X561" s="106">
        <f t="shared" si="41"/>
        <v>0</v>
      </c>
      <c r="Y561" s="107" t="str">
        <f t="shared" si="42"/>
        <v/>
      </c>
      <c r="Z561" s="108">
        <f>IF(S561=2,0,IF(ISBLANK(J561),0,VLOOKUP(Y561,DeltagarRapport!A:J,7,FALSE)*100))</f>
        <v>0</v>
      </c>
      <c r="AA561" s="108">
        <f>IF(S561=2,0,IF(ISBLANK(J561),0,VLOOKUP(Y561,DeltagarRapport!A:J,9,FALSE)*100))</f>
        <v>0</v>
      </c>
      <c r="AB561" s="109" t="str" cm="1">
        <f t="array" ref="AB561">IF(S561=1,INDEX(Verksamhetsform!$A$9:$A$10,MIN(ROW(AB561)-ROW($AB$2)+1,2)),"")</f>
        <v/>
      </c>
    </row>
    <row r="562" spans="1:28" x14ac:dyDescent="0.35">
      <c r="A562" s="105">
        <v>561</v>
      </c>
      <c r="B562" s="77"/>
      <c r="C562" s="105" t="str">
        <f>IF(B562&lt;&gt;"", INDEX(DeltagarRapport!$D$2:$D$9, MATCH(B562, DeltagarRapport!$E$2:$E$9, 0)), "")</f>
        <v/>
      </c>
      <c r="D562" s="64"/>
      <c r="E562" s="59"/>
      <c r="F562" s="59"/>
      <c r="G562" s="59"/>
      <c r="H562" s="60"/>
      <c r="I562" s="86"/>
      <c r="J562" s="86"/>
      <c r="K562" s="86"/>
      <c r="L562" s="78"/>
      <c r="M562" s="61"/>
      <c r="N562" s="66"/>
      <c r="O562" s="105" t="str">
        <f t="shared" si="43"/>
        <v/>
      </c>
      <c r="P562" s="105" t="str">
        <f t="shared" si="44"/>
        <v/>
      </c>
      <c r="Q562" s="105" t="str">
        <f>IF(P562="", "", IFERROR(VLOOKUP(P562,Arrtyper!A:B,2,FALSE), ""))</f>
        <v/>
      </c>
      <c r="R562" s="61"/>
      <c r="S562" s="105" t="str">
        <f>IF(R562="", "", IFERROR(VLOOKUP(R562,Verksamhetsform!A:B,2,FALSE), ""))</f>
        <v/>
      </c>
      <c r="T562" s="61"/>
      <c r="U562" s="61"/>
      <c r="V562" s="105" t="str">
        <f>IF(U562="", "", IFERROR(VLOOKUP(U562,KommunDB!A:B,2,FALSE), ""))</f>
        <v/>
      </c>
      <c r="W562" s="106">
        <f t="shared" si="40"/>
        <v>0</v>
      </c>
      <c r="X562" s="106">
        <f t="shared" si="41"/>
        <v>0</v>
      </c>
      <c r="Y562" s="107" t="str">
        <f t="shared" si="42"/>
        <v/>
      </c>
      <c r="Z562" s="108">
        <f>IF(S562=2,0,IF(ISBLANK(J562),0,VLOOKUP(Y562,DeltagarRapport!A:J,7,FALSE)*100))</f>
        <v>0</v>
      </c>
      <c r="AA562" s="108">
        <f>IF(S562=2,0,IF(ISBLANK(J562),0,VLOOKUP(Y562,DeltagarRapport!A:J,9,FALSE)*100))</f>
        <v>0</v>
      </c>
      <c r="AB562" s="109" t="str" cm="1">
        <f t="array" ref="AB562">IF(S562=1,INDEX(Verksamhetsform!$A$9:$A$10,MIN(ROW(AB562)-ROW($AB$2)+1,2)),"")</f>
        <v/>
      </c>
    </row>
    <row r="563" spans="1:28" x14ac:dyDescent="0.35">
      <c r="A563" s="105">
        <v>562</v>
      </c>
      <c r="B563" s="77"/>
      <c r="C563" s="105" t="str">
        <f>IF(B563&lt;&gt;"", INDEX(DeltagarRapport!$D$2:$D$9, MATCH(B563, DeltagarRapport!$E$2:$E$9, 0)), "")</f>
        <v/>
      </c>
      <c r="D563" s="64"/>
      <c r="E563" s="59"/>
      <c r="F563" s="59"/>
      <c r="G563" s="59"/>
      <c r="H563" s="60"/>
      <c r="I563" s="86"/>
      <c r="J563" s="86"/>
      <c r="K563" s="86"/>
      <c r="L563" s="78"/>
      <c r="M563" s="61"/>
      <c r="N563" s="66"/>
      <c r="O563" s="105" t="str">
        <f t="shared" si="43"/>
        <v/>
      </c>
      <c r="P563" s="105" t="str">
        <f t="shared" si="44"/>
        <v/>
      </c>
      <c r="Q563" s="105" t="str">
        <f>IF(P563="", "", IFERROR(VLOOKUP(P563,Arrtyper!A:B,2,FALSE), ""))</f>
        <v/>
      </c>
      <c r="R563" s="61"/>
      <c r="S563" s="105" t="str">
        <f>IF(R563="", "", IFERROR(VLOOKUP(R563,Verksamhetsform!A:B,2,FALSE), ""))</f>
        <v/>
      </c>
      <c r="T563" s="61"/>
      <c r="U563" s="61"/>
      <c r="V563" s="105" t="str">
        <f>IF(U563="", "", IFERROR(VLOOKUP(U563,KommunDB!A:B,2,FALSE), ""))</f>
        <v/>
      </c>
      <c r="W563" s="106">
        <f t="shared" si="40"/>
        <v>0</v>
      </c>
      <c r="X563" s="106">
        <f t="shared" si="41"/>
        <v>0</v>
      </c>
      <c r="Y563" s="107" t="str">
        <f t="shared" si="42"/>
        <v/>
      </c>
      <c r="Z563" s="108">
        <f>IF(S563=2,0,IF(ISBLANK(J563),0,VLOOKUP(Y563,DeltagarRapport!A:J,7,FALSE)*100))</f>
        <v>0</v>
      </c>
      <c r="AA563" s="108">
        <f>IF(S563=2,0,IF(ISBLANK(J563),0,VLOOKUP(Y563,DeltagarRapport!A:J,9,FALSE)*100))</f>
        <v>0</v>
      </c>
      <c r="AB563" s="109" t="str" cm="1">
        <f t="array" ref="AB563">IF(S563=1,INDEX(Verksamhetsform!$A$9:$A$10,MIN(ROW(AB563)-ROW($AB$2)+1,2)),"")</f>
        <v/>
      </c>
    </row>
    <row r="564" spans="1:28" x14ac:dyDescent="0.35">
      <c r="A564" s="105">
        <v>563</v>
      </c>
      <c r="B564" s="77"/>
      <c r="C564" s="105" t="str">
        <f>IF(B564&lt;&gt;"", INDEX(DeltagarRapport!$D$2:$D$9, MATCH(B564, DeltagarRapport!$E$2:$E$9, 0)), "")</f>
        <v/>
      </c>
      <c r="D564" s="64"/>
      <c r="E564" s="59"/>
      <c r="F564" s="59"/>
      <c r="G564" s="59"/>
      <c r="H564" s="60"/>
      <c r="I564" s="86"/>
      <c r="J564" s="86"/>
      <c r="K564" s="86"/>
      <c r="L564" s="78"/>
      <c r="M564" s="61"/>
      <c r="N564" s="66"/>
      <c r="O564" s="105" t="str">
        <f t="shared" si="43"/>
        <v/>
      </c>
      <c r="P564" s="105" t="str">
        <f t="shared" si="44"/>
        <v/>
      </c>
      <c r="Q564" s="105" t="str">
        <f>IF(P564="", "", IFERROR(VLOOKUP(P564,Arrtyper!A:B,2,FALSE), ""))</f>
        <v/>
      </c>
      <c r="R564" s="61"/>
      <c r="S564" s="105" t="str">
        <f>IF(R564="", "", IFERROR(VLOOKUP(R564,Verksamhetsform!A:B,2,FALSE), ""))</f>
        <v/>
      </c>
      <c r="T564" s="61"/>
      <c r="U564" s="61"/>
      <c r="V564" s="105" t="str">
        <f>IF(U564="", "", IFERROR(VLOOKUP(U564,KommunDB!A:B,2,FALSE), ""))</f>
        <v/>
      </c>
      <c r="W564" s="106">
        <f t="shared" si="40"/>
        <v>0</v>
      </c>
      <c r="X564" s="106">
        <f t="shared" si="41"/>
        <v>0</v>
      </c>
      <c r="Y564" s="107" t="str">
        <f t="shared" si="42"/>
        <v/>
      </c>
      <c r="Z564" s="108">
        <f>IF(S564=2,0,IF(ISBLANK(J564),0,VLOOKUP(Y564,DeltagarRapport!A:J,7,FALSE)*100))</f>
        <v>0</v>
      </c>
      <c r="AA564" s="108">
        <f>IF(S564=2,0,IF(ISBLANK(J564),0,VLOOKUP(Y564,DeltagarRapport!A:J,9,FALSE)*100))</f>
        <v>0</v>
      </c>
      <c r="AB564" s="109" t="str" cm="1">
        <f t="array" ref="AB564">IF(S564=1,INDEX(Verksamhetsform!$A$9:$A$10,MIN(ROW(AB564)-ROW($AB$2)+1,2)),"")</f>
        <v/>
      </c>
    </row>
    <row r="565" spans="1:28" x14ac:dyDescent="0.35">
      <c r="A565" s="105">
        <v>564</v>
      </c>
      <c r="B565" s="77"/>
      <c r="C565" s="105" t="str">
        <f>IF(B565&lt;&gt;"", INDEX(DeltagarRapport!$D$2:$D$9, MATCH(B565, DeltagarRapport!$E$2:$E$9, 0)), "")</f>
        <v/>
      </c>
      <c r="D565" s="64"/>
      <c r="E565" s="59"/>
      <c r="F565" s="59"/>
      <c r="G565" s="59"/>
      <c r="H565" s="60"/>
      <c r="I565" s="86"/>
      <c r="J565" s="86"/>
      <c r="K565" s="86"/>
      <c r="L565" s="78"/>
      <c r="M565" s="61"/>
      <c r="N565" s="66"/>
      <c r="O565" s="105" t="str">
        <f t="shared" si="43"/>
        <v/>
      </c>
      <c r="P565" s="105" t="str">
        <f t="shared" si="44"/>
        <v/>
      </c>
      <c r="Q565" s="105" t="str">
        <f>IF(P565="", "", IFERROR(VLOOKUP(P565,Arrtyper!A:B,2,FALSE), ""))</f>
        <v/>
      </c>
      <c r="R565" s="61"/>
      <c r="S565" s="105" t="str">
        <f>IF(R565="", "", IFERROR(VLOOKUP(R565,Verksamhetsform!A:B,2,FALSE), ""))</f>
        <v/>
      </c>
      <c r="T565" s="61"/>
      <c r="U565" s="61"/>
      <c r="V565" s="105" t="str">
        <f>IF(U565="", "", IFERROR(VLOOKUP(U565,KommunDB!A:B,2,FALSE), ""))</f>
        <v/>
      </c>
      <c r="W565" s="106">
        <f t="shared" si="40"/>
        <v>0</v>
      </c>
      <c r="X565" s="106">
        <f t="shared" si="41"/>
        <v>0</v>
      </c>
      <c r="Y565" s="107" t="str">
        <f t="shared" si="42"/>
        <v/>
      </c>
      <c r="Z565" s="108">
        <f>IF(S565=2,0,IF(ISBLANK(J565),0,VLOOKUP(Y565,DeltagarRapport!A:J,7,FALSE)*100))</f>
        <v>0</v>
      </c>
      <c r="AA565" s="108">
        <f>IF(S565=2,0,IF(ISBLANK(J565),0,VLOOKUP(Y565,DeltagarRapport!A:J,9,FALSE)*100))</f>
        <v>0</v>
      </c>
      <c r="AB565" s="109" t="str" cm="1">
        <f t="array" ref="AB565">IF(S565=1,INDEX(Verksamhetsform!$A$9:$A$10,MIN(ROW(AB565)-ROW($AB$2)+1,2)),"")</f>
        <v/>
      </c>
    </row>
    <row r="566" spans="1:28" x14ac:dyDescent="0.35">
      <c r="A566" s="105">
        <v>565</v>
      </c>
      <c r="B566" s="77"/>
      <c r="C566" s="105" t="str">
        <f>IF(B566&lt;&gt;"", INDEX(DeltagarRapport!$D$2:$D$9, MATCH(B566, DeltagarRapport!$E$2:$E$9, 0)), "")</f>
        <v/>
      </c>
      <c r="D566" s="64"/>
      <c r="E566" s="59"/>
      <c r="F566" s="59"/>
      <c r="G566" s="59"/>
      <c r="H566" s="60"/>
      <c r="I566" s="86"/>
      <c r="J566" s="86"/>
      <c r="K566" s="86"/>
      <c r="L566" s="78"/>
      <c r="M566" s="61"/>
      <c r="N566" s="66"/>
      <c r="O566" s="105" t="str">
        <f t="shared" si="43"/>
        <v/>
      </c>
      <c r="P566" s="105" t="str">
        <f t="shared" si="44"/>
        <v/>
      </c>
      <c r="Q566" s="105" t="str">
        <f>IF(P566="", "", IFERROR(VLOOKUP(P566,Arrtyper!A:B,2,FALSE), ""))</f>
        <v/>
      </c>
      <c r="R566" s="61"/>
      <c r="S566" s="105" t="str">
        <f>IF(R566="", "", IFERROR(VLOOKUP(R566,Verksamhetsform!A:B,2,FALSE), ""))</f>
        <v/>
      </c>
      <c r="T566" s="61"/>
      <c r="U566" s="61"/>
      <c r="V566" s="105" t="str">
        <f>IF(U566="", "", IFERROR(VLOOKUP(U566,KommunDB!A:B,2,FALSE), ""))</f>
        <v/>
      </c>
      <c r="W566" s="106">
        <f t="shared" si="40"/>
        <v>0</v>
      </c>
      <c r="X566" s="106">
        <f t="shared" si="41"/>
        <v>0</v>
      </c>
      <c r="Y566" s="107" t="str">
        <f t="shared" si="42"/>
        <v/>
      </c>
      <c r="Z566" s="108">
        <f>IF(S566=2,0,IF(ISBLANK(J566),0,VLOOKUP(Y566,DeltagarRapport!A:J,7,FALSE)*100))</f>
        <v>0</v>
      </c>
      <c r="AA566" s="108">
        <f>IF(S566=2,0,IF(ISBLANK(J566),0,VLOOKUP(Y566,DeltagarRapport!A:J,9,FALSE)*100))</f>
        <v>0</v>
      </c>
      <c r="AB566" s="109" t="str" cm="1">
        <f t="array" ref="AB566">IF(S566=1,INDEX(Verksamhetsform!$A$9:$A$10,MIN(ROW(AB566)-ROW($AB$2)+1,2)),"")</f>
        <v/>
      </c>
    </row>
    <row r="567" spans="1:28" x14ac:dyDescent="0.35">
      <c r="A567" s="105">
        <v>566</v>
      </c>
      <c r="B567" s="77"/>
      <c r="C567" s="105" t="str">
        <f>IF(B567&lt;&gt;"", INDEX(DeltagarRapport!$D$2:$D$9, MATCH(B567, DeltagarRapport!$E$2:$E$9, 0)), "")</f>
        <v/>
      </c>
      <c r="D567" s="64"/>
      <c r="E567" s="59"/>
      <c r="F567" s="59"/>
      <c r="G567" s="59"/>
      <c r="H567" s="60"/>
      <c r="I567" s="86"/>
      <c r="J567" s="86"/>
      <c r="K567" s="86"/>
      <c r="L567" s="78"/>
      <c r="M567" s="61"/>
      <c r="N567" s="66"/>
      <c r="O567" s="105" t="str">
        <f t="shared" si="43"/>
        <v/>
      </c>
      <c r="P567" s="105" t="str">
        <f t="shared" si="44"/>
        <v/>
      </c>
      <c r="Q567" s="105" t="str">
        <f>IF(P567="", "", IFERROR(VLOOKUP(P567,Arrtyper!A:B,2,FALSE), ""))</f>
        <v/>
      </c>
      <c r="R567" s="61"/>
      <c r="S567" s="105" t="str">
        <f>IF(R567="", "", IFERROR(VLOOKUP(R567,Verksamhetsform!A:B,2,FALSE), ""))</f>
        <v/>
      </c>
      <c r="T567" s="61"/>
      <c r="U567" s="61"/>
      <c r="V567" s="105" t="str">
        <f>IF(U567="", "", IFERROR(VLOOKUP(U567,KommunDB!A:B,2,FALSE), ""))</f>
        <v/>
      </c>
      <c r="W567" s="106">
        <f t="shared" si="40"/>
        <v>0</v>
      </c>
      <c r="X567" s="106">
        <f t="shared" si="41"/>
        <v>0</v>
      </c>
      <c r="Y567" s="107" t="str">
        <f t="shared" si="42"/>
        <v/>
      </c>
      <c r="Z567" s="108">
        <f>IF(S567=2,0,IF(ISBLANK(J567),0,VLOOKUP(Y567,DeltagarRapport!A:J,7,FALSE)*100))</f>
        <v>0</v>
      </c>
      <c r="AA567" s="108">
        <f>IF(S567=2,0,IF(ISBLANK(J567),0,VLOOKUP(Y567,DeltagarRapport!A:J,9,FALSE)*100))</f>
        <v>0</v>
      </c>
      <c r="AB567" s="109" t="str" cm="1">
        <f t="array" ref="AB567">IF(S567=1,INDEX(Verksamhetsform!$A$9:$A$10,MIN(ROW(AB567)-ROW($AB$2)+1,2)),"")</f>
        <v/>
      </c>
    </row>
    <row r="568" spans="1:28" x14ac:dyDescent="0.35">
      <c r="A568" s="105">
        <v>567</v>
      </c>
      <c r="B568" s="77"/>
      <c r="C568" s="105" t="str">
        <f>IF(B568&lt;&gt;"", INDEX(DeltagarRapport!$D$2:$D$9, MATCH(B568, DeltagarRapport!$E$2:$E$9, 0)), "")</f>
        <v/>
      </c>
      <c r="D568" s="64"/>
      <c r="E568" s="59"/>
      <c r="F568" s="59"/>
      <c r="G568" s="59"/>
      <c r="H568" s="60"/>
      <c r="I568" s="86"/>
      <c r="J568" s="86"/>
      <c r="K568" s="86"/>
      <c r="L568" s="78"/>
      <c r="M568" s="61"/>
      <c r="N568" s="66"/>
      <c r="O568" s="105" t="str">
        <f t="shared" si="43"/>
        <v/>
      </c>
      <c r="P568" s="105" t="str">
        <f t="shared" si="44"/>
        <v/>
      </c>
      <c r="Q568" s="105" t="str">
        <f>IF(P568="", "", IFERROR(VLOOKUP(P568,Arrtyper!A:B,2,FALSE), ""))</f>
        <v/>
      </c>
      <c r="R568" s="61"/>
      <c r="S568" s="105" t="str">
        <f>IF(R568="", "", IFERROR(VLOOKUP(R568,Verksamhetsform!A:B,2,FALSE), ""))</f>
        <v/>
      </c>
      <c r="T568" s="61"/>
      <c r="U568" s="61"/>
      <c r="V568" s="105" t="str">
        <f>IF(U568="", "", IFERROR(VLOOKUP(U568,KommunDB!A:B,2,FALSE), ""))</f>
        <v/>
      </c>
      <c r="W568" s="106">
        <f t="shared" si="40"/>
        <v>0</v>
      </c>
      <c r="X568" s="106">
        <f t="shared" si="41"/>
        <v>0</v>
      </c>
      <c r="Y568" s="107" t="str">
        <f t="shared" si="42"/>
        <v/>
      </c>
      <c r="Z568" s="108">
        <f>IF(S568=2,0,IF(ISBLANK(J568),0,VLOOKUP(Y568,DeltagarRapport!A:J,7,FALSE)*100))</f>
        <v>0</v>
      </c>
      <c r="AA568" s="108">
        <f>IF(S568=2,0,IF(ISBLANK(J568),0,VLOOKUP(Y568,DeltagarRapport!A:J,9,FALSE)*100))</f>
        <v>0</v>
      </c>
      <c r="AB568" s="109" t="str" cm="1">
        <f t="array" ref="AB568">IF(S568=1,INDEX(Verksamhetsform!$A$9:$A$10,MIN(ROW(AB568)-ROW($AB$2)+1,2)),"")</f>
        <v/>
      </c>
    </row>
    <row r="569" spans="1:28" x14ac:dyDescent="0.35">
      <c r="A569" s="105">
        <v>568</v>
      </c>
      <c r="B569" s="77"/>
      <c r="C569" s="105" t="str">
        <f>IF(B569&lt;&gt;"", INDEX(DeltagarRapport!$D$2:$D$9, MATCH(B569, DeltagarRapport!$E$2:$E$9, 0)), "")</f>
        <v/>
      </c>
      <c r="D569" s="64"/>
      <c r="E569" s="59"/>
      <c r="F569" s="59"/>
      <c r="G569" s="59"/>
      <c r="H569" s="60"/>
      <c r="I569" s="86"/>
      <c r="J569" s="86"/>
      <c r="K569" s="86"/>
      <c r="L569" s="78"/>
      <c r="M569" s="61"/>
      <c r="N569" s="66"/>
      <c r="O569" s="105" t="str">
        <f t="shared" si="43"/>
        <v/>
      </c>
      <c r="P569" s="105" t="str">
        <f t="shared" si="44"/>
        <v/>
      </c>
      <c r="Q569" s="105" t="str">
        <f>IF(P569="", "", IFERROR(VLOOKUP(P569,Arrtyper!A:B,2,FALSE), ""))</f>
        <v/>
      </c>
      <c r="R569" s="61"/>
      <c r="S569" s="105" t="str">
        <f>IF(R569="", "", IFERROR(VLOOKUP(R569,Verksamhetsform!A:B,2,FALSE), ""))</f>
        <v/>
      </c>
      <c r="T569" s="61"/>
      <c r="U569" s="61"/>
      <c r="V569" s="105" t="str">
        <f>IF(U569="", "", IFERROR(VLOOKUP(U569,KommunDB!A:B,2,FALSE), ""))</f>
        <v/>
      </c>
      <c r="W569" s="106">
        <f t="shared" si="40"/>
        <v>0</v>
      </c>
      <c r="X569" s="106">
        <f t="shared" si="41"/>
        <v>0</v>
      </c>
      <c r="Y569" s="107" t="str">
        <f t="shared" si="42"/>
        <v/>
      </c>
      <c r="Z569" s="108">
        <f>IF(S569=2,0,IF(ISBLANK(J569),0,VLOOKUP(Y569,DeltagarRapport!A:J,7,FALSE)*100))</f>
        <v>0</v>
      </c>
      <c r="AA569" s="108">
        <f>IF(S569=2,0,IF(ISBLANK(J569),0,VLOOKUP(Y569,DeltagarRapport!A:J,9,FALSE)*100))</f>
        <v>0</v>
      </c>
      <c r="AB569" s="109" t="str" cm="1">
        <f t="array" ref="AB569">IF(S569=1,INDEX(Verksamhetsform!$A$9:$A$10,MIN(ROW(AB569)-ROW($AB$2)+1,2)),"")</f>
        <v/>
      </c>
    </row>
    <row r="570" spans="1:28" x14ac:dyDescent="0.35">
      <c r="A570" s="105">
        <v>569</v>
      </c>
      <c r="B570" s="77"/>
      <c r="C570" s="105" t="str">
        <f>IF(B570&lt;&gt;"", INDEX(DeltagarRapport!$D$2:$D$9, MATCH(B570, DeltagarRapport!$E$2:$E$9, 0)), "")</f>
        <v/>
      </c>
      <c r="D570" s="64"/>
      <c r="E570" s="59"/>
      <c r="F570" s="59"/>
      <c r="G570" s="59"/>
      <c r="H570" s="60"/>
      <c r="I570" s="86"/>
      <c r="J570" s="86"/>
      <c r="K570" s="86"/>
      <c r="L570" s="78"/>
      <c r="M570" s="61"/>
      <c r="N570" s="66"/>
      <c r="O570" s="105" t="str">
        <f t="shared" si="43"/>
        <v/>
      </c>
      <c r="P570" s="105" t="str">
        <f t="shared" si="44"/>
        <v/>
      </c>
      <c r="Q570" s="105" t="str">
        <f>IF(P570="", "", IFERROR(VLOOKUP(P570,Arrtyper!A:B,2,FALSE), ""))</f>
        <v/>
      </c>
      <c r="R570" s="61"/>
      <c r="S570" s="105" t="str">
        <f>IF(R570="", "", IFERROR(VLOOKUP(R570,Verksamhetsform!A:B,2,FALSE), ""))</f>
        <v/>
      </c>
      <c r="T570" s="61"/>
      <c r="U570" s="61"/>
      <c r="V570" s="105" t="str">
        <f>IF(U570="", "", IFERROR(VLOOKUP(U570,KommunDB!A:B,2,FALSE), ""))</f>
        <v/>
      </c>
      <c r="W570" s="106">
        <f t="shared" si="40"/>
        <v>0</v>
      </c>
      <c r="X570" s="106">
        <f t="shared" si="41"/>
        <v>0</v>
      </c>
      <c r="Y570" s="107" t="str">
        <f t="shared" si="42"/>
        <v/>
      </c>
      <c r="Z570" s="108">
        <f>IF(S570=2,0,IF(ISBLANK(J570),0,VLOOKUP(Y570,DeltagarRapport!A:J,7,FALSE)*100))</f>
        <v>0</v>
      </c>
      <c r="AA570" s="108">
        <f>IF(S570=2,0,IF(ISBLANK(J570),0,VLOOKUP(Y570,DeltagarRapport!A:J,9,FALSE)*100))</f>
        <v>0</v>
      </c>
      <c r="AB570" s="109" t="str" cm="1">
        <f t="array" ref="AB570">IF(S570=1,INDEX(Verksamhetsform!$A$9:$A$10,MIN(ROW(AB570)-ROW($AB$2)+1,2)),"")</f>
        <v/>
      </c>
    </row>
    <row r="571" spans="1:28" x14ac:dyDescent="0.35">
      <c r="A571" s="105">
        <v>570</v>
      </c>
      <c r="B571" s="77"/>
      <c r="C571" s="105" t="str">
        <f>IF(B571&lt;&gt;"", INDEX(DeltagarRapport!$D$2:$D$9, MATCH(B571, DeltagarRapport!$E$2:$E$9, 0)), "")</f>
        <v/>
      </c>
      <c r="D571" s="64"/>
      <c r="E571" s="59"/>
      <c r="F571" s="59"/>
      <c r="G571" s="59"/>
      <c r="H571" s="60"/>
      <c r="I571" s="86"/>
      <c r="J571" s="86"/>
      <c r="K571" s="86"/>
      <c r="L571" s="78"/>
      <c r="M571" s="61"/>
      <c r="N571" s="66"/>
      <c r="O571" s="105" t="str">
        <f t="shared" si="43"/>
        <v/>
      </c>
      <c r="P571" s="105" t="str">
        <f t="shared" si="44"/>
        <v/>
      </c>
      <c r="Q571" s="105" t="str">
        <f>IF(P571="", "", IFERROR(VLOOKUP(P571,Arrtyper!A:B,2,FALSE), ""))</f>
        <v/>
      </c>
      <c r="R571" s="61"/>
      <c r="S571" s="105" t="str">
        <f>IF(R571="", "", IFERROR(VLOOKUP(R571,Verksamhetsform!A:B,2,FALSE), ""))</f>
        <v/>
      </c>
      <c r="T571" s="61"/>
      <c r="U571" s="61"/>
      <c r="V571" s="105" t="str">
        <f>IF(U571="", "", IFERROR(VLOOKUP(U571,KommunDB!A:B,2,FALSE), ""))</f>
        <v/>
      </c>
      <c r="W571" s="106">
        <f t="shared" si="40"/>
        <v>0</v>
      </c>
      <c r="X571" s="106">
        <f t="shared" si="41"/>
        <v>0</v>
      </c>
      <c r="Y571" s="107" t="str">
        <f t="shared" si="42"/>
        <v/>
      </c>
      <c r="Z571" s="108">
        <f>IF(S571=2,0,IF(ISBLANK(J571),0,VLOOKUP(Y571,DeltagarRapport!A:J,7,FALSE)*100))</f>
        <v>0</v>
      </c>
      <c r="AA571" s="108">
        <f>IF(S571=2,0,IF(ISBLANK(J571),0,VLOOKUP(Y571,DeltagarRapport!A:J,9,FALSE)*100))</f>
        <v>0</v>
      </c>
      <c r="AB571" s="109" t="str" cm="1">
        <f t="array" ref="AB571">IF(S571=1,INDEX(Verksamhetsform!$A$9:$A$10,MIN(ROW(AB571)-ROW($AB$2)+1,2)),"")</f>
        <v/>
      </c>
    </row>
    <row r="572" spans="1:28" x14ac:dyDescent="0.35">
      <c r="A572" s="105">
        <v>571</v>
      </c>
      <c r="B572" s="77"/>
      <c r="C572" s="105" t="str">
        <f>IF(B572&lt;&gt;"", INDEX(DeltagarRapport!$D$2:$D$9, MATCH(B572, DeltagarRapport!$E$2:$E$9, 0)), "")</f>
        <v/>
      </c>
      <c r="D572" s="64"/>
      <c r="E572" s="59"/>
      <c r="F572" s="59"/>
      <c r="G572" s="59"/>
      <c r="H572" s="60"/>
      <c r="I572" s="86"/>
      <c r="J572" s="86"/>
      <c r="K572" s="86"/>
      <c r="L572" s="78"/>
      <c r="M572" s="61"/>
      <c r="N572" s="66"/>
      <c r="O572" s="105" t="str">
        <f t="shared" si="43"/>
        <v/>
      </c>
      <c r="P572" s="105" t="str">
        <f t="shared" si="44"/>
        <v/>
      </c>
      <c r="Q572" s="105" t="str">
        <f>IF(P572="", "", IFERROR(VLOOKUP(P572,Arrtyper!A:B,2,FALSE), ""))</f>
        <v/>
      </c>
      <c r="R572" s="61"/>
      <c r="S572" s="105" t="str">
        <f>IF(R572="", "", IFERROR(VLOOKUP(R572,Verksamhetsform!A:B,2,FALSE), ""))</f>
        <v/>
      </c>
      <c r="T572" s="61"/>
      <c r="U572" s="61"/>
      <c r="V572" s="105" t="str">
        <f>IF(U572="", "", IFERROR(VLOOKUP(U572,KommunDB!A:B,2,FALSE), ""))</f>
        <v/>
      </c>
      <c r="W572" s="106">
        <f t="shared" si="40"/>
        <v>0</v>
      </c>
      <c r="X572" s="106">
        <f t="shared" si="41"/>
        <v>0</v>
      </c>
      <c r="Y572" s="107" t="str">
        <f t="shared" si="42"/>
        <v/>
      </c>
      <c r="Z572" s="108">
        <f>IF(S572=2,0,IF(ISBLANK(J572),0,VLOOKUP(Y572,DeltagarRapport!A:J,7,FALSE)*100))</f>
        <v>0</v>
      </c>
      <c r="AA572" s="108">
        <f>IF(S572=2,0,IF(ISBLANK(J572),0,VLOOKUP(Y572,DeltagarRapport!A:J,9,FALSE)*100))</f>
        <v>0</v>
      </c>
      <c r="AB572" s="109" t="str" cm="1">
        <f t="array" ref="AB572">IF(S572=1,INDEX(Verksamhetsform!$A$9:$A$10,MIN(ROW(AB572)-ROW($AB$2)+1,2)),"")</f>
        <v/>
      </c>
    </row>
    <row r="573" spans="1:28" x14ac:dyDescent="0.35">
      <c r="A573" s="105">
        <v>572</v>
      </c>
      <c r="B573" s="77"/>
      <c r="C573" s="105" t="str">
        <f>IF(B573&lt;&gt;"", INDEX(DeltagarRapport!$D$2:$D$9, MATCH(B573, DeltagarRapport!$E$2:$E$9, 0)), "")</f>
        <v/>
      </c>
      <c r="D573" s="64"/>
      <c r="E573" s="59"/>
      <c r="F573" s="59"/>
      <c r="G573" s="59"/>
      <c r="H573" s="60"/>
      <c r="I573" s="86"/>
      <c r="J573" s="86"/>
      <c r="K573" s="86"/>
      <c r="L573" s="78"/>
      <c r="M573" s="61"/>
      <c r="N573" s="66"/>
      <c r="O573" s="105" t="str">
        <f t="shared" si="43"/>
        <v/>
      </c>
      <c r="P573" s="105" t="str">
        <f t="shared" si="44"/>
        <v/>
      </c>
      <c r="Q573" s="105" t="str">
        <f>IF(P573="", "", IFERROR(VLOOKUP(P573,Arrtyper!A:B,2,FALSE), ""))</f>
        <v/>
      </c>
      <c r="R573" s="61"/>
      <c r="S573" s="105" t="str">
        <f>IF(R573="", "", IFERROR(VLOOKUP(R573,Verksamhetsform!A:B,2,FALSE), ""))</f>
        <v/>
      </c>
      <c r="T573" s="61"/>
      <c r="U573" s="61"/>
      <c r="V573" s="105" t="str">
        <f>IF(U573="", "", IFERROR(VLOOKUP(U573,KommunDB!A:B,2,FALSE), ""))</f>
        <v/>
      </c>
      <c r="W573" s="106">
        <f t="shared" si="40"/>
        <v>0</v>
      </c>
      <c r="X573" s="106">
        <f t="shared" si="41"/>
        <v>0</v>
      </c>
      <c r="Y573" s="107" t="str">
        <f t="shared" si="42"/>
        <v/>
      </c>
      <c r="Z573" s="108">
        <f>IF(S573=2,0,IF(ISBLANK(J573),0,VLOOKUP(Y573,DeltagarRapport!A:J,7,FALSE)*100))</f>
        <v>0</v>
      </c>
      <c r="AA573" s="108">
        <f>IF(S573=2,0,IF(ISBLANK(J573),0,VLOOKUP(Y573,DeltagarRapport!A:J,9,FALSE)*100))</f>
        <v>0</v>
      </c>
      <c r="AB573" s="109" t="str" cm="1">
        <f t="array" ref="AB573">IF(S573=1,INDEX(Verksamhetsform!$A$9:$A$10,MIN(ROW(AB573)-ROW($AB$2)+1,2)),"")</f>
        <v/>
      </c>
    </row>
    <row r="574" spans="1:28" x14ac:dyDescent="0.35">
      <c r="A574" s="105">
        <v>573</v>
      </c>
      <c r="B574" s="77"/>
      <c r="C574" s="105" t="str">
        <f>IF(B574&lt;&gt;"", INDEX(DeltagarRapport!$D$2:$D$9, MATCH(B574, DeltagarRapport!$E$2:$E$9, 0)), "")</f>
        <v/>
      </c>
      <c r="D574" s="64"/>
      <c r="E574" s="59"/>
      <c r="F574" s="59"/>
      <c r="G574" s="59"/>
      <c r="H574" s="60"/>
      <c r="I574" s="86"/>
      <c r="J574" s="86"/>
      <c r="K574" s="86"/>
      <c r="L574" s="78"/>
      <c r="M574" s="61"/>
      <c r="N574" s="66"/>
      <c r="O574" s="105" t="str">
        <f t="shared" si="43"/>
        <v/>
      </c>
      <c r="P574" s="105" t="str">
        <f t="shared" si="44"/>
        <v/>
      </c>
      <c r="Q574" s="105" t="str">
        <f>IF(P574="", "", IFERROR(VLOOKUP(P574,Arrtyper!A:B,2,FALSE), ""))</f>
        <v/>
      </c>
      <c r="R574" s="61"/>
      <c r="S574" s="105" t="str">
        <f>IF(R574="", "", IFERROR(VLOOKUP(R574,Verksamhetsform!A:B,2,FALSE), ""))</f>
        <v/>
      </c>
      <c r="T574" s="61"/>
      <c r="U574" s="61"/>
      <c r="V574" s="105" t="str">
        <f>IF(U574="", "", IFERROR(VLOOKUP(U574,KommunDB!A:B,2,FALSE), ""))</f>
        <v/>
      </c>
      <c r="W574" s="106">
        <f t="shared" si="40"/>
        <v>0</v>
      </c>
      <c r="X574" s="106">
        <f t="shared" si="41"/>
        <v>0</v>
      </c>
      <c r="Y574" s="107" t="str">
        <f t="shared" si="42"/>
        <v/>
      </c>
      <c r="Z574" s="108">
        <f>IF(S574=2,0,IF(ISBLANK(J574),0,VLOOKUP(Y574,DeltagarRapport!A:J,7,FALSE)*100))</f>
        <v>0</v>
      </c>
      <c r="AA574" s="108">
        <f>IF(S574=2,0,IF(ISBLANK(J574),0,VLOOKUP(Y574,DeltagarRapport!A:J,9,FALSE)*100))</f>
        <v>0</v>
      </c>
      <c r="AB574" s="109" t="str" cm="1">
        <f t="array" ref="AB574">IF(S574=1,INDEX(Verksamhetsform!$A$9:$A$10,MIN(ROW(AB574)-ROW($AB$2)+1,2)),"")</f>
        <v/>
      </c>
    </row>
    <row r="575" spans="1:28" x14ac:dyDescent="0.35">
      <c r="A575" s="105">
        <v>574</v>
      </c>
      <c r="B575" s="77"/>
      <c r="C575" s="105" t="str">
        <f>IF(B575&lt;&gt;"", INDEX(DeltagarRapport!$D$2:$D$9, MATCH(B575, DeltagarRapport!$E$2:$E$9, 0)), "")</f>
        <v/>
      </c>
      <c r="D575" s="64"/>
      <c r="E575" s="59"/>
      <c r="F575" s="59"/>
      <c r="G575" s="59"/>
      <c r="H575" s="60"/>
      <c r="I575" s="86"/>
      <c r="J575" s="86"/>
      <c r="K575" s="86"/>
      <c r="L575" s="78"/>
      <c r="M575" s="61"/>
      <c r="N575" s="66"/>
      <c r="O575" s="105" t="str">
        <f t="shared" si="43"/>
        <v/>
      </c>
      <c r="P575" s="105" t="str">
        <f t="shared" si="44"/>
        <v/>
      </c>
      <c r="Q575" s="105" t="str">
        <f>IF(P575="", "", IFERROR(VLOOKUP(P575,Arrtyper!A:B,2,FALSE), ""))</f>
        <v/>
      </c>
      <c r="R575" s="61"/>
      <c r="S575" s="105" t="str">
        <f>IF(R575="", "", IFERROR(VLOOKUP(R575,Verksamhetsform!A:B,2,FALSE), ""))</f>
        <v/>
      </c>
      <c r="T575" s="61"/>
      <c r="U575" s="61"/>
      <c r="V575" s="105" t="str">
        <f>IF(U575="", "", IFERROR(VLOOKUP(U575,KommunDB!A:B,2,FALSE), ""))</f>
        <v/>
      </c>
      <c r="W575" s="106">
        <f t="shared" si="40"/>
        <v>0</v>
      </c>
      <c r="X575" s="106">
        <f t="shared" si="41"/>
        <v>0</v>
      </c>
      <c r="Y575" s="107" t="str">
        <f t="shared" si="42"/>
        <v/>
      </c>
      <c r="Z575" s="108">
        <f>IF(S575=2,0,IF(ISBLANK(J575),0,VLOOKUP(Y575,DeltagarRapport!A:J,7,FALSE)*100))</f>
        <v>0</v>
      </c>
      <c r="AA575" s="108">
        <f>IF(S575=2,0,IF(ISBLANK(J575),0,VLOOKUP(Y575,DeltagarRapport!A:J,9,FALSE)*100))</f>
        <v>0</v>
      </c>
      <c r="AB575" s="109" t="str" cm="1">
        <f t="array" ref="AB575">IF(S575=1,INDEX(Verksamhetsform!$A$9:$A$10,MIN(ROW(AB575)-ROW($AB$2)+1,2)),"")</f>
        <v/>
      </c>
    </row>
    <row r="576" spans="1:28" x14ac:dyDescent="0.35">
      <c r="A576" s="105">
        <v>575</v>
      </c>
      <c r="B576" s="77"/>
      <c r="C576" s="105" t="str">
        <f>IF(B576&lt;&gt;"", INDEX(DeltagarRapport!$D$2:$D$9, MATCH(B576, DeltagarRapport!$E$2:$E$9, 0)), "")</f>
        <v/>
      </c>
      <c r="D576" s="64"/>
      <c r="E576" s="59"/>
      <c r="F576" s="59"/>
      <c r="G576" s="59"/>
      <c r="H576" s="60"/>
      <c r="I576" s="86"/>
      <c r="J576" s="86"/>
      <c r="K576" s="86"/>
      <c r="L576" s="78"/>
      <c r="M576" s="61"/>
      <c r="N576" s="66"/>
      <c r="O576" s="105" t="str">
        <f t="shared" si="43"/>
        <v/>
      </c>
      <c r="P576" s="105" t="str">
        <f t="shared" si="44"/>
        <v/>
      </c>
      <c r="Q576" s="105" t="str">
        <f>IF(P576="", "", IFERROR(VLOOKUP(P576,Arrtyper!A:B,2,FALSE), ""))</f>
        <v/>
      </c>
      <c r="R576" s="61"/>
      <c r="S576" s="105" t="str">
        <f>IF(R576="", "", IFERROR(VLOOKUP(R576,Verksamhetsform!A:B,2,FALSE), ""))</f>
        <v/>
      </c>
      <c r="T576" s="61"/>
      <c r="U576" s="61"/>
      <c r="V576" s="105" t="str">
        <f>IF(U576="", "", IFERROR(VLOOKUP(U576,KommunDB!A:B,2,FALSE), ""))</f>
        <v/>
      </c>
      <c r="W576" s="106">
        <f t="shared" si="40"/>
        <v>0</v>
      </c>
      <c r="X576" s="106">
        <f t="shared" si="41"/>
        <v>0</v>
      </c>
      <c r="Y576" s="107" t="str">
        <f t="shared" si="42"/>
        <v/>
      </c>
      <c r="Z576" s="108">
        <f>IF(S576=2,0,IF(ISBLANK(J576),0,VLOOKUP(Y576,DeltagarRapport!A:J,7,FALSE)*100))</f>
        <v>0</v>
      </c>
      <c r="AA576" s="108">
        <f>IF(S576=2,0,IF(ISBLANK(J576),0,VLOOKUP(Y576,DeltagarRapport!A:J,9,FALSE)*100))</f>
        <v>0</v>
      </c>
      <c r="AB576" s="109" t="str" cm="1">
        <f t="array" ref="AB576">IF(S576=1,INDEX(Verksamhetsform!$A$9:$A$10,MIN(ROW(AB576)-ROW($AB$2)+1,2)),"")</f>
        <v/>
      </c>
    </row>
    <row r="577" spans="1:28" x14ac:dyDescent="0.35">
      <c r="A577" s="105">
        <v>576</v>
      </c>
      <c r="B577" s="77"/>
      <c r="C577" s="105" t="str">
        <f>IF(B577&lt;&gt;"", INDEX(DeltagarRapport!$D$2:$D$9, MATCH(B577, DeltagarRapport!$E$2:$E$9, 0)), "")</f>
        <v/>
      </c>
      <c r="D577" s="64"/>
      <c r="E577" s="59"/>
      <c r="F577" s="59"/>
      <c r="G577" s="59"/>
      <c r="H577" s="60"/>
      <c r="I577" s="86"/>
      <c r="J577" s="86"/>
      <c r="K577" s="86"/>
      <c r="L577" s="78"/>
      <c r="M577" s="61"/>
      <c r="N577" s="66"/>
      <c r="O577" s="105" t="str">
        <f t="shared" si="43"/>
        <v/>
      </c>
      <c r="P577" s="105" t="str">
        <f t="shared" si="44"/>
        <v/>
      </c>
      <c r="Q577" s="105" t="str">
        <f>IF(P577="", "", IFERROR(VLOOKUP(P577,Arrtyper!A:B,2,FALSE), ""))</f>
        <v/>
      </c>
      <c r="R577" s="61"/>
      <c r="S577" s="105" t="str">
        <f>IF(R577="", "", IFERROR(VLOOKUP(R577,Verksamhetsform!A:B,2,FALSE), ""))</f>
        <v/>
      </c>
      <c r="T577" s="61"/>
      <c r="U577" s="61"/>
      <c r="V577" s="105" t="str">
        <f>IF(U577="", "", IFERROR(VLOOKUP(U577,KommunDB!A:B,2,FALSE), ""))</f>
        <v/>
      </c>
      <c r="W577" s="106">
        <f t="shared" si="40"/>
        <v>0</v>
      </c>
      <c r="X577" s="106">
        <f t="shared" si="41"/>
        <v>0</v>
      </c>
      <c r="Y577" s="107" t="str">
        <f t="shared" si="42"/>
        <v/>
      </c>
      <c r="Z577" s="108">
        <f>IF(S577=2,0,IF(ISBLANK(J577),0,VLOOKUP(Y577,DeltagarRapport!A:J,7,FALSE)*100))</f>
        <v>0</v>
      </c>
      <c r="AA577" s="108">
        <f>IF(S577=2,0,IF(ISBLANK(J577),0,VLOOKUP(Y577,DeltagarRapport!A:J,9,FALSE)*100))</f>
        <v>0</v>
      </c>
      <c r="AB577" s="109" t="str" cm="1">
        <f t="array" ref="AB577">IF(S577=1,INDEX(Verksamhetsform!$A$9:$A$10,MIN(ROW(AB577)-ROW($AB$2)+1,2)),"")</f>
        <v/>
      </c>
    </row>
    <row r="578" spans="1:28" x14ac:dyDescent="0.35">
      <c r="A578" s="105">
        <v>577</v>
      </c>
      <c r="B578" s="77"/>
      <c r="C578" s="105" t="str">
        <f>IF(B578&lt;&gt;"", INDEX(DeltagarRapport!$D$2:$D$9, MATCH(B578, DeltagarRapport!$E$2:$E$9, 0)), "")</f>
        <v/>
      </c>
      <c r="D578" s="64"/>
      <c r="E578" s="59"/>
      <c r="F578" s="59"/>
      <c r="G578" s="59"/>
      <c r="H578" s="60"/>
      <c r="I578" s="86"/>
      <c r="J578" s="86"/>
      <c r="K578" s="86"/>
      <c r="L578" s="78"/>
      <c r="M578" s="61"/>
      <c r="N578" s="66"/>
      <c r="O578" s="105" t="str">
        <f t="shared" si="43"/>
        <v/>
      </c>
      <c r="P578" s="105" t="str">
        <f t="shared" si="44"/>
        <v/>
      </c>
      <c r="Q578" s="105" t="str">
        <f>IF(P578="", "", IFERROR(VLOOKUP(P578,Arrtyper!A:B,2,FALSE), ""))</f>
        <v/>
      </c>
      <c r="R578" s="61"/>
      <c r="S578" s="105" t="str">
        <f>IF(R578="", "", IFERROR(VLOOKUP(R578,Verksamhetsform!A:B,2,FALSE), ""))</f>
        <v/>
      </c>
      <c r="T578" s="61"/>
      <c r="U578" s="61"/>
      <c r="V578" s="105" t="str">
        <f>IF(U578="", "", IFERROR(VLOOKUP(U578,KommunDB!A:B,2,FALSE), ""))</f>
        <v/>
      </c>
      <c r="W578" s="106">
        <f t="shared" ref="W578:W641" si="45">ROUND(Z578*J578/100,0)</f>
        <v>0</v>
      </c>
      <c r="X578" s="106">
        <f t="shared" ref="X578:X641" si="46">ROUND(J578*AA578/100,0)</f>
        <v>0</v>
      </c>
      <c r="Y578" s="107" t="str">
        <f t="shared" ref="Y578:Y641" si="47">CONCATENATE(M578,Q578,C578,S578)</f>
        <v/>
      </c>
      <c r="Z578" s="108">
        <f>IF(S578=2,0,IF(ISBLANK(J578),0,VLOOKUP(Y578,DeltagarRapport!A:J,7,FALSE)*100))</f>
        <v>0</v>
      </c>
      <c r="AA578" s="108">
        <f>IF(S578=2,0,IF(ISBLANK(J578),0,VLOOKUP(Y578,DeltagarRapport!A:J,9,FALSE)*100))</f>
        <v>0</v>
      </c>
      <c r="AB578" s="109" t="str" cm="1">
        <f t="array" ref="AB578">IF(S578=1,INDEX(Verksamhetsform!$A$9:$A$10,MIN(ROW(AB578)-ROW($AB$2)+1,2)),"")</f>
        <v/>
      </c>
    </row>
    <row r="579" spans="1:28" x14ac:dyDescent="0.35">
      <c r="A579" s="105">
        <v>578</v>
      </c>
      <c r="B579" s="77"/>
      <c r="C579" s="105" t="str">
        <f>IF(B579&lt;&gt;"", INDEX(DeltagarRapport!$D$2:$D$9, MATCH(B579, DeltagarRapport!$E$2:$E$9, 0)), "")</f>
        <v/>
      </c>
      <c r="D579" s="64"/>
      <c r="E579" s="59"/>
      <c r="F579" s="59"/>
      <c r="G579" s="59"/>
      <c r="H579" s="60"/>
      <c r="I579" s="86"/>
      <c r="J579" s="86"/>
      <c r="K579" s="86"/>
      <c r="L579" s="78"/>
      <c r="M579" s="61"/>
      <c r="N579" s="66"/>
      <c r="O579" s="105" t="str">
        <f t="shared" si="43"/>
        <v/>
      </c>
      <c r="P579" s="105" t="str">
        <f t="shared" si="44"/>
        <v/>
      </c>
      <c r="Q579" s="105" t="str">
        <f>IF(P579="", "", IFERROR(VLOOKUP(P579,Arrtyper!A:B,2,FALSE), ""))</f>
        <v/>
      </c>
      <c r="R579" s="61"/>
      <c r="S579" s="105" t="str">
        <f>IF(R579="", "", IFERROR(VLOOKUP(R579,Verksamhetsform!A:B,2,FALSE), ""))</f>
        <v/>
      </c>
      <c r="T579" s="61"/>
      <c r="U579" s="61"/>
      <c r="V579" s="105" t="str">
        <f>IF(U579="", "", IFERROR(VLOOKUP(U579,KommunDB!A:B,2,FALSE), ""))</f>
        <v/>
      </c>
      <c r="W579" s="106">
        <f t="shared" si="45"/>
        <v>0</v>
      </c>
      <c r="X579" s="106">
        <f t="shared" si="46"/>
        <v>0</v>
      </c>
      <c r="Y579" s="107" t="str">
        <f t="shared" si="47"/>
        <v/>
      </c>
      <c r="Z579" s="108">
        <f>IF(S579=2,0,IF(ISBLANK(J579),0,VLOOKUP(Y579,DeltagarRapport!A:J,7,FALSE)*100))</f>
        <v>0</v>
      </c>
      <c r="AA579" s="108">
        <f>IF(S579=2,0,IF(ISBLANK(J579),0,VLOOKUP(Y579,DeltagarRapport!A:J,9,FALSE)*100))</f>
        <v>0</v>
      </c>
      <c r="AB579" s="109" t="str" cm="1">
        <f t="array" ref="AB579">IF(S579=1,INDEX(Verksamhetsform!$A$9:$A$10,MIN(ROW(AB579)-ROW($AB$2)+1,2)),"")</f>
        <v/>
      </c>
    </row>
    <row r="580" spans="1:28" x14ac:dyDescent="0.35">
      <c r="A580" s="105">
        <v>579</v>
      </c>
      <c r="B580" s="77"/>
      <c r="C580" s="105" t="str">
        <f>IF(B580&lt;&gt;"", INDEX(DeltagarRapport!$D$2:$D$9, MATCH(B580, DeltagarRapport!$E$2:$E$9, 0)), "")</f>
        <v/>
      </c>
      <c r="D580" s="64"/>
      <c r="E580" s="59"/>
      <c r="F580" s="59"/>
      <c r="G580" s="59"/>
      <c r="H580" s="60"/>
      <c r="I580" s="86"/>
      <c r="J580" s="86"/>
      <c r="K580" s="86"/>
      <c r="L580" s="78"/>
      <c r="M580" s="61"/>
      <c r="N580" s="66"/>
      <c r="O580" s="105" t="str">
        <f t="shared" ref="O580:O643" si="48">IF(N580&lt;&gt;"","Reducering","")</f>
        <v/>
      </c>
      <c r="P580" s="105" t="str">
        <f t="shared" ref="P580:P643" si="49">IF(N580&lt;&gt;"","Folkbildning","")</f>
        <v/>
      </c>
      <c r="Q580" s="105" t="str">
        <f>IF(P580="", "", IFERROR(VLOOKUP(P580,Arrtyper!A:B,2,FALSE), ""))</f>
        <v/>
      </c>
      <c r="R580" s="61"/>
      <c r="S580" s="105" t="str">
        <f>IF(R580="", "", IFERROR(VLOOKUP(R580,Verksamhetsform!A:B,2,FALSE), ""))</f>
        <v/>
      </c>
      <c r="T580" s="61"/>
      <c r="U580" s="61"/>
      <c r="V580" s="105" t="str">
        <f>IF(U580="", "", IFERROR(VLOOKUP(U580,KommunDB!A:B,2,FALSE), ""))</f>
        <v/>
      </c>
      <c r="W580" s="106">
        <f t="shared" si="45"/>
        <v>0</v>
      </c>
      <c r="X580" s="106">
        <f t="shared" si="46"/>
        <v>0</v>
      </c>
      <c r="Y580" s="107" t="str">
        <f t="shared" si="47"/>
        <v/>
      </c>
      <c r="Z580" s="108">
        <f>IF(S580=2,0,IF(ISBLANK(J580),0,VLOOKUP(Y580,DeltagarRapport!A:J,7,FALSE)*100))</f>
        <v>0</v>
      </c>
      <c r="AA580" s="108">
        <f>IF(S580=2,0,IF(ISBLANK(J580),0,VLOOKUP(Y580,DeltagarRapport!A:J,9,FALSE)*100))</f>
        <v>0</v>
      </c>
      <c r="AB580" s="109" t="str" cm="1">
        <f t="array" ref="AB580">IF(S580=1,INDEX(Verksamhetsform!$A$9:$A$10,MIN(ROW(AB580)-ROW($AB$2)+1,2)),"")</f>
        <v/>
      </c>
    </row>
    <row r="581" spans="1:28" x14ac:dyDescent="0.35">
      <c r="A581" s="105">
        <v>580</v>
      </c>
      <c r="B581" s="77"/>
      <c r="C581" s="105" t="str">
        <f>IF(B581&lt;&gt;"", INDEX(DeltagarRapport!$D$2:$D$9, MATCH(B581, DeltagarRapport!$E$2:$E$9, 0)), "")</f>
        <v/>
      </c>
      <c r="D581" s="64"/>
      <c r="E581" s="59"/>
      <c r="F581" s="59"/>
      <c r="G581" s="59"/>
      <c r="H581" s="60"/>
      <c r="I581" s="86"/>
      <c r="J581" s="86"/>
      <c r="K581" s="86"/>
      <c r="L581" s="78"/>
      <c r="M581" s="61"/>
      <c r="N581" s="66"/>
      <c r="O581" s="105" t="str">
        <f t="shared" si="48"/>
        <v/>
      </c>
      <c r="P581" s="105" t="str">
        <f t="shared" si="49"/>
        <v/>
      </c>
      <c r="Q581" s="105" t="str">
        <f>IF(P581="", "", IFERROR(VLOOKUP(P581,Arrtyper!A:B,2,FALSE), ""))</f>
        <v/>
      </c>
      <c r="R581" s="61"/>
      <c r="S581" s="105" t="str">
        <f>IF(R581="", "", IFERROR(VLOOKUP(R581,Verksamhetsform!A:B,2,FALSE), ""))</f>
        <v/>
      </c>
      <c r="T581" s="61"/>
      <c r="U581" s="61"/>
      <c r="V581" s="105" t="str">
        <f>IF(U581="", "", IFERROR(VLOOKUP(U581,KommunDB!A:B,2,FALSE), ""))</f>
        <v/>
      </c>
      <c r="W581" s="106">
        <f t="shared" si="45"/>
        <v>0</v>
      </c>
      <c r="X581" s="106">
        <f t="shared" si="46"/>
        <v>0</v>
      </c>
      <c r="Y581" s="107" t="str">
        <f t="shared" si="47"/>
        <v/>
      </c>
      <c r="Z581" s="108">
        <f>IF(S581=2,0,IF(ISBLANK(J581),0,VLOOKUP(Y581,DeltagarRapport!A:J,7,FALSE)*100))</f>
        <v>0</v>
      </c>
      <c r="AA581" s="108">
        <f>IF(S581=2,0,IF(ISBLANK(J581),0,VLOOKUP(Y581,DeltagarRapport!A:J,9,FALSE)*100))</f>
        <v>0</v>
      </c>
      <c r="AB581" s="109" t="str" cm="1">
        <f t="array" ref="AB581">IF(S581=1,INDEX(Verksamhetsform!$A$9:$A$10,MIN(ROW(AB581)-ROW($AB$2)+1,2)),"")</f>
        <v/>
      </c>
    </row>
    <row r="582" spans="1:28" x14ac:dyDescent="0.35">
      <c r="A582" s="105">
        <v>581</v>
      </c>
      <c r="B582" s="77"/>
      <c r="C582" s="105" t="str">
        <f>IF(B582&lt;&gt;"", INDEX(DeltagarRapport!$D$2:$D$9, MATCH(B582, DeltagarRapport!$E$2:$E$9, 0)), "")</f>
        <v/>
      </c>
      <c r="D582" s="64"/>
      <c r="E582" s="59"/>
      <c r="F582" s="59"/>
      <c r="G582" s="59"/>
      <c r="H582" s="60"/>
      <c r="I582" s="86"/>
      <c r="J582" s="86"/>
      <c r="K582" s="86"/>
      <c r="L582" s="78"/>
      <c r="M582" s="61"/>
      <c r="N582" s="66"/>
      <c r="O582" s="105" t="str">
        <f t="shared" si="48"/>
        <v/>
      </c>
      <c r="P582" s="105" t="str">
        <f t="shared" si="49"/>
        <v/>
      </c>
      <c r="Q582" s="105" t="str">
        <f>IF(P582="", "", IFERROR(VLOOKUP(P582,Arrtyper!A:B,2,FALSE), ""))</f>
        <v/>
      </c>
      <c r="R582" s="61"/>
      <c r="S582" s="105" t="str">
        <f>IF(R582="", "", IFERROR(VLOOKUP(R582,Verksamhetsform!A:B,2,FALSE), ""))</f>
        <v/>
      </c>
      <c r="T582" s="61"/>
      <c r="U582" s="61"/>
      <c r="V582" s="105" t="str">
        <f>IF(U582="", "", IFERROR(VLOOKUP(U582,KommunDB!A:B,2,FALSE), ""))</f>
        <v/>
      </c>
      <c r="W582" s="106">
        <f t="shared" si="45"/>
        <v>0</v>
      </c>
      <c r="X582" s="106">
        <f t="shared" si="46"/>
        <v>0</v>
      </c>
      <c r="Y582" s="107" t="str">
        <f t="shared" si="47"/>
        <v/>
      </c>
      <c r="Z582" s="108">
        <f>IF(S582=2,0,IF(ISBLANK(J582),0,VLOOKUP(Y582,DeltagarRapport!A:J,7,FALSE)*100))</f>
        <v>0</v>
      </c>
      <c r="AA582" s="108">
        <f>IF(S582=2,0,IF(ISBLANK(J582),0,VLOOKUP(Y582,DeltagarRapport!A:J,9,FALSE)*100))</f>
        <v>0</v>
      </c>
      <c r="AB582" s="109" t="str" cm="1">
        <f t="array" ref="AB582">IF(S582=1,INDEX(Verksamhetsform!$A$9:$A$10,MIN(ROW(AB582)-ROW($AB$2)+1,2)),"")</f>
        <v/>
      </c>
    </row>
    <row r="583" spans="1:28" x14ac:dyDescent="0.35">
      <c r="A583" s="105">
        <v>582</v>
      </c>
      <c r="B583" s="77"/>
      <c r="C583" s="105" t="str">
        <f>IF(B583&lt;&gt;"", INDEX(DeltagarRapport!$D$2:$D$9, MATCH(B583, DeltagarRapport!$E$2:$E$9, 0)), "")</f>
        <v/>
      </c>
      <c r="D583" s="64"/>
      <c r="E583" s="59"/>
      <c r="F583" s="59"/>
      <c r="G583" s="59"/>
      <c r="H583" s="60"/>
      <c r="I583" s="86"/>
      <c r="J583" s="86"/>
      <c r="K583" s="86"/>
      <c r="L583" s="78"/>
      <c r="M583" s="61"/>
      <c r="N583" s="66"/>
      <c r="O583" s="105" t="str">
        <f t="shared" si="48"/>
        <v/>
      </c>
      <c r="P583" s="105" t="str">
        <f t="shared" si="49"/>
        <v/>
      </c>
      <c r="Q583" s="105" t="str">
        <f>IF(P583="", "", IFERROR(VLOOKUP(P583,Arrtyper!A:B,2,FALSE), ""))</f>
        <v/>
      </c>
      <c r="R583" s="61"/>
      <c r="S583" s="105" t="str">
        <f>IF(R583="", "", IFERROR(VLOOKUP(R583,Verksamhetsform!A:B,2,FALSE), ""))</f>
        <v/>
      </c>
      <c r="T583" s="61"/>
      <c r="U583" s="61"/>
      <c r="V583" s="105" t="str">
        <f>IF(U583="", "", IFERROR(VLOOKUP(U583,KommunDB!A:B,2,FALSE), ""))</f>
        <v/>
      </c>
      <c r="W583" s="106">
        <f t="shared" si="45"/>
        <v>0</v>
      </c>
      <c r="X583" s="106">
        <f t="shared" si="46"/>
        <v>0</v>
      </c>
      <c r="Y583" s="107" t="str">
        <f t="shared" si="47"/>
        <v/>
      </c>
      <c r="Z583" s="108">
        <f>IF(S583=2,0,IF(ISBLANK(J583),0,VLOOKUP(Y583,DeltagarRapport!A:J,7,FALSE)*100))</f>
        <v>0</v>
      </c>
      <c r="AA583" s="108">
        <f>IF(S583=2,0,IF(ISBLANK(J583),0,VLOOKUP(Y583,DeltagarRapport!A:J,9,FALSE)*100))</f>
        <v>0</v>
      </c>
      <c r="AB583" s="109" t="str" cm="1">
        <f t="array" ref="AB583">IF(S583=1,INDEX(Verksamhetsform!$A$9:$A$10,MIN(ROW(AB583)-ROW($AB$2)+1,2)),"")</f>
        <v/>
      </c>
    </row>
    <row r="584" spans="1:28" x14ac:dyDescent="0.35">
      <c r="A584" s="105">
        <v>583</v>
      </c>
      <c r="B584" s="77"/>
      <c r="C584" s="105" t="str">
        <f>IF(B584&lt;&gt;"", INDEX(DeltagarRapport!$D$2:$D$9, MATCH(B584, DeltagarRapport!$E$2:$E$9, 0)), "")</f>
        <v/>
      </c>
      <c r="D584" s="64"/>
      <c r="E584" s="59"/>
      <c r="F584" s="59"/>
      <c r="G584" s="59"/>
      <c r="H584" s="60"/>
      <c r="I584" s="86"/>
      <c r="J584" s="86"/>
      <c r="K584" s="86"/>
      <c r="L584" s="78"/>
      <c r="M584" s="61"/>
      <c r="N584" s="66"/>
      <c r="O584" s="105" t="str">
        <f t="shared" si="48"/>
        <v/>
      </c>
      <c r="P584" s="105" t="str">
        <f t="shared" si="49"/>
        <v/>
      </c>
      <c r="Q584" s="105" t="str">
        <f>IF(P584="", "", IFERROR(VLOOKUP(P584,Arrtyper!A:B,2,FALSE), ""))</f>
        <v/>
      </c>
      <c r="R584" s="61"/>
      <c r="S584" s="105" t="str">
        <f>IF(R584="", "", IFERROR(VLOOKUP(R584,Verksamhetsform!A:B,2,FALSE), ""))</f>
        <v/>
      </c>
      <c r="T584" s="61"/>
      <c r="U584" s="61"/>
      <c r="V584" s="105" t="str">
        <f>IF(U584="", "", IFERROR(VLOOKUP(U584,KommunDB!A:B,2,FALSE), ""))</f>
        <v/>
      </c>
      <c r="W584" s="106">
        <f t="shared" si="45"/>
        <v>0</v>
      </c>
      <c r="X584" s="106">
        <f t="shared" si="46"/>
        <v>0</v>
      </c>
      <c r="Y584" s="107" t="str">
        <f t="shared" si="47"/>
        <v/>
      </c>
      <c r="Z584" s="108">
        <f>IF(S584=2,0,IF(ISBLANK(J584),0,VLOOKUP(Y584,DeltagarRapport!A:J,7,FALSE)*100))</f>
        <v>0</v>
      </c>
      <c r="AA584" s="108">
        <f>IF(S584=2,0,IF(ISBLANK(J584),0,VLOOKUP(Y584,DeltagarRapport!A:J,9,FALSE)*100))</f>
        <v>0</v>
      </c>
      <c r="AB584" s="109" t="str" cm="1">
        <f t="array" ref="AB584">IF(S584=1,INDEX(Verksamhetsform!$A$9:$A$10,MIN(ROW(AB584)-ROW($AB$2)+1,2)),"")</f>
        <v/>
      </c>
    </row>
    <row r="585" spans="1:28" x14ac:dyDescent="0.35">
      <c r="A585" s="105">
        <v>584</v>
      </c>
      <c r="B585" s="77"/>
      <c r="C585" s="105" t="str">
        <f>IF(B585&lt;&gt;"", INDEX(DeltagarRapport!$D$2:$D$9, MATCH(B585, DeltagarRapport!$E$2:$E$9, 0)), "")</f>
        <v/>
      </c>
      <c r="D585" s="64"/>
      <c r="E585" s="59"/>
      <c r="F585" s="59"/>
      <c r="G585" s="59"/>
      <c r="H585" s="60"/>
      <c r="I585" s="86"/>
      <c r="J585" s="86"/>
      <c r="K585" s="86"/>
      <c r="L585" s="78"/>
      <c r="M585" s="61"/>
      <c r="N585" s="66"/>
      <c r="O585" s="105" t="str">
        <f t="shared" si="48"/>
        <v/>
      </c>
      <c r="P585" s="105" t="str">
        <f t="shared" si="49"/>
        <v/>
      </c>
      <c r="Q585" s="105" t="str">
        <f>IF(P585="", "", IFERROR(VLOOKUP(P585,Arrtyper!A:B,2,FALSE), ""))</f>
        <v/>
      </c>
      <c r="R585" s="61"/>
      <c r="S585" s="105" t="str">
        <f>IF(R585="", "", IFERROR(VLOOKUP(R585,Verksamhetsform!A:B,2,FALSE), ""))</f>
        <v/>
      </c>
      <c r="T585" s="61"/>
      <c r="U585" s="61"/>
      <c r="V585" s="105" t="str">
        <f>IF(U585="", "", IFERROR(VLOOKUP(U585,KommunDB!A:B,2,FALSE), ""))</f>
        <v/>
      </c>
      <c r="W585" s="106">
        <f t="shared" si="45"/>
        <v>0</v>
      </c>
      <c r="X585" s="106">
        <f t="shared" si="46"/>
        <v>0</v>
      </c>
      <c r="Y585" s="107" t="str">
        <f t="shared" si="47"/>
        <v/>
      </c>
      <c r="Z585" s="108">
        <f>IF(S585=2,0,IF(ISBLANK(J585),0,VLOOKUP(Y585,DeltagarRapport!A:J,7,FALSE)*100))</f>
        <v>0</v>
      </c>
      <c r="AA585" s="108">
        <f>IF(S585=2,0,IF(ISBLANK(J585),0,VLOOKUP(Y585,DeltagarRapport!A:J,9,FALSE)*100))</f>
        <v>0</v>
      </c>
      <c r="AB585" s="109" t="str" cm="1">
        <f t="array" ref="AB585">IF(S585=1,INDEX(Verksamhetsform!$A$9:$A$10,MIN(ROW(AB585)-ROW($AB$2)+1,2)),"")</f>
        <v/>
      </c>
    </row>
    <row r="586" spans="1:28" x14ac:dyDescent="0.35">
      <c r="A586" s="105">
        <v>585</v>
      </c>
      <c r="B586" s="77"/>
      <c r="C586" s="105" t="str">
        <f>IF(B586&lt;&gt;"", INDEX(DeltagarRapport!$D$2:$D$9, MATCH(B586, DeltagarRapport!$E$2:$E$9, 0)), "")</f>
        <v/>
      </c>
      <c r="D586" s="64"/>
      <c r="E586" s="59"/>
      <c r="F586" s="59"/>
      <c r="G586" s="59"/>
      <c r="H586" s="60"/>
      <c r="I586" s="86"/>
      <c r="J586" s="86"/>
      <c r="K586" s="86"/>
      <c r="L586" s="78"/>
      <c r="M586" s="61"/>
      <c r="N586" s="66"/>
      <c r="O586" s="105" t="str">
        <f t="shared" si="48"/>
        <v/>
      </c>
      <c r="P586" s="105" t="str">
        <f t="shared" si="49"/>
        <v/>
      </c>
      <c r="Q586" s="105" t="str">
        <f>IF(P586="", "", IFERROR(VLOOKUP(P586,Arrtyper!A:B,2,FALSE), ""))</f>
        <v/>
      </c>
      <c r="R586" s="61"/>
      <c r="S586" s="105" t="str">
        <f>IF(R586="", "", IFERROR(VLOOKUP(R586,Verksamhetsform!A:B,2,FALSE), ""))</f>
        <v/>
      </c>
      <c r="T586" s="61"/>
      <c r="U586" s="61"/>
      <c r="V586" s="105" t="str">
        <f>IF(U586="", "", IFERROR(VLOOKUP(U586,KommunDB!A:B,2,FALSE), ""))</f>
        <v/>
      </c>
      <c r="W586" s="106">
        <f t="shared" si="45"/>
        <v>0</v>
      </c>
      <c r="X586" s="106">
        <f t="shared" si="46"/>
        <v>0</v>
      </c>
      <c r="Y586" s="107" t="str">
        <f t="shared" si="47"/>
        <v/>
      </c>
      <c r="Z586" s="108">
        <f>IF(S586=2,0,IF(ISBLANK(J586),0,VLOOKUP(Y586,DeltagarRapport!A:J,7,FALSE)*100))</f>
        <v>0</v>
      </c>
      <c r="AA586" s="108">
        <f>IF(S586=2,0,IF(ISBLANK(J586),0,VLOOKUP(Y586,DeltagarRapport!A:J,9,FALSE)*100))</f>
        <v>0</v>
      </c>
      <c r="AB586" s="109" t="str" cm="1">
        <f t="array" ref="AB586">IF(S586=1,INDEX(Verksamhetsform!$A$9:$A$10,MIN(ROW(AB586)-ROW($AB$2)+1,2)),"")</f>
        <v/>
      </c>
    </row>
    <row r="587" spans="1:28" x14ac:dyDescent="0.35">
      <c r="A587" s="105">
        <v>586</v>
      </c>
      <c r="B587" s="77"/>
      <c r="C587" s="105" t="str">
        <f>IF(B587&lt;&gt;"", INDEX(DeltagarRapport!$D$2:$D$9, MATCH(B587, DeltagarRapport!$E$2:$E$9, 0)), "")</f>
        <v/>
      </c>
      <c r="D587" s="64"/>
      <c r="E587" s="59"/>
      <c r="F587" s="59"/>
      <c r="G587" s="59"/>
      <c r="H587" s="60"/>
      <c r="I587" s="86"/>
      <c r="J587" s="86"/>
      <c r="K587" s="86"/>
      <c r="L587" s="78"/>
      <c r="M587" s="61"/>
      <c r="N587" s="66"/>
      <c r="O587" s="105" t="str">
        <f t="shared" si="48"/>
        <v/>
      </c>
      <c r="P587" s="105" t="str">
        <f t="shared" si="49"/>
        <v/>
      </c>
      <c r="Q587" s="105" t="str">
        <f>IF(P587="", "", IFERROR(VLOOKUP(P587,Arrtyper!A:B,2,FALSE), ""))</f>
        <v/>
      </c>
      <c r="R587" s="61"/>
      <c r="S587" s="105" t="str">
        <f>IF(R587="", "", IFERROR(VLOOKUP(R587,Verksamhetsform!A:B,2,FALSE), ""))</f>
        <v/>
      </c>
      <c r="T587" s="61"/>
      <c r="U587" s="61"/>
      <c r="V587" s="105" t="str">
        <f>IF(U587="", "", IFERROR(VLOOKUP(U587,KommunDB!A:B,2,FALSE), ""))</f>
        <v/>
      </c>
      <c r="W587" s="106">
        <f t="shared" si="45"/>
        <v>0</v>
      </c>
      <c r="X587" s="106">
        <f t="shared" si="46"/>
        <v>0</v>
      </c>
      <c r="Y587" s="107" t="str">
        <f t="shared" si="47"/>
        <v/>
      </c>
      <c r="Z587" s="108">
        <f>IF(S587=2,0,IF(ISBLANK(J587),0,VLOOKUP(Y587,DeltagarRapport!A:J,7,FALSE)*100))</f>
        <v>0</v>
      </c>
      <c r="AA587" s="108">
        <f>IF(S587=2,0,IF(ISBLANK(J587),0,VLOOKUP(Y587,DeltagarRapport!A:J,9,FALSE)*100))</f>
        <v>0</v>
      </c>
      <c r="AB587" s="109" t="str" cm="1">
        <f t="array" ref="AB587">IF(S587=1,INDEX(Verksamhetsform!$A$9:$A$10,MIN(ROW(AB587)-ROW($AB$2)+1,2)),"")</f>
        <v/>
      </c>
    </row>
    <row r="588" spans="1:28" x14ac:dyDescent="0.35">
      <c r="A588" s="105">
        <v>587</v>
      </c>
      <c r="B588" s="77"/>
      <c r="C588" s="105" t="str">
        <f>IF(B588&lt;&gt;"", INDEX(DeltagarRapport!$D$2:$D$9, MATCH(B588, DeltagarRapport!$E$2:$E$9, 0)), "")</f>
        <v/>
      </c>
      <c r="D588" s="64"/>
      <c r="E588" s="59"/>
      <c r="F588" s="59"/>
      <c r="G588" s="59"/>
      <c r="H588" s="60"/>
      <c r="I588" s="86"/>
      <c r="J588" s="86"/>
      <c r="K588" s="86"/>
      <c r="L588" s="78"/>
      <c r="M588" s="61"/>
      <c r="N588" s="66"/>
      <c r="O588" s="105" t="str">
        <f t="shared" si="48"/>
        <v/>
      </c>
      <c r="P588" s="105" t="str">
        <f t="shared" si="49"/>
        <v/>
      </c>
      <c r="Q588" s="105" t="str">
        <f>IF(P588="", "", IFERROR(VLOOKUP(P588,Arrtyper!A:B,2,FALSE), ""))</f>
        <v/>
      </c>
      <c r="R588" s="61"/>
      <c r="S588" s="105" t="str">
        <f>IF(R588="", "", IFERROR(VLOOKUP(R588,Verksamhetsform!A:B,2,FALSE), ""))</f>
        <v/>
      </c>
      <c r="T588" s="61"/>
      <c r="U588" s="61"/>
      <c r="V588" s="105" t="str">
        <f>IF(U588="", "", IFERROR(VLOOKUP(U588,KommunDB!A:B,2,FALSE), ""))</f>
        <v/>
      </c>
      <c r="W588" s="106">
        <f t="shared" si="45"/>
        <v>0</v>
      </c>
      <c r="X588" s="106">
        <f t="shared" si="46"/>
        <v>0</v>
      </c>
      <c r="Y588" s="107" t="str">
        <f t="shared" si="47"/>
        <v/>
      </c>
      <c r="Z588" s="108">
        <f>IF(S588=2,0,IF(ISBLANK(J588),0,VLOOKUP(Y588,DeltagarRapport!A:J,7,FALSE)*100))</f>
        <v>0</v>
      </c>
      <c r="AA588" s="108">
        <f>IF(S588=2,0,IF(ISBLANK(J588),0,VLOOKUP(Y588,DeltagarRapport!A:J,9,FALSE)*100))</f>
        <v>0</v>
      </c>
      <c r="AB588" s="109" t="str" cm="1">
        <f t="array" ref="AB588">IF(S588=1,INDEX(Verksamhetsform!$A$9:$A$10,MIN(ROW(AB588)-ROW($AB$2)+1,2)),"")</f>
        <v/>
      </c>
    </row>
    <row r="589" spans="1:28" x14ac:dyDescent="0.35">
      <c r="A589" s="105">
        <v>588</v>
      </c>
      <c r="B589" s="77"/>
      <c r="C589" s="105" t="str">
        <f>IF(B589&lt;&gt;"", INDEX(DeltagarRapport!$D$2:$D$9, MATCH(B589, DeltagarRapport!$E$2:$E$9, 0)), "")</f>
        <v/>
      </c>
      <c r="D589" s="64"/>
      <c r="E589" s="59"/>
      <c r="F589" s="59"/>
      <c r="G589" s="59"/>
      <c r="H589" s="60"/>
      <c r="I589" s="86"/>
      <c r="J589" s="86"/>
      <c r="K589" s="86"/>
      <c r="L589" s="78"/>
      <c r="M589" s="61"/>
      <c r="N589" s="66"/>
      <c r="O589" s="105" t="str">
        <f t="shared" si="48"/>
        <v/>
      </c>
      <c r="P589" s="105" t="str">
        <f t="shared" si="49"/>
        <v/>
      </c>
      <c r="Q589" s="105" t="str">
        <f>IF(P589="", "", IFERROR(VLOOKUP(P589,Arrtyper!A:B,2,FALSE), ""))</f>
        <v/>
      </c>
      <c r="R589" s="61"/>
      <c r="S589" s="105" t="str">
        <f>IF(R589="", "", IFERROR(VLOOKUP(R589,Verksamhetsform!A:B,2,FALSE), ""))</f>
        <v/>
      </c>
      <c r="T589" s="61"/>
      <c r="U589" s="61"/>
      <c r="V589" s="105" t="str">
        <f>IF(U589="", "", IFERROR(VLOOKUP(U589,KommunDB!A:B,2,FALSE), ""))</f>
        <v/>
      </c>
      <c r="W589" s="106">
        <f t="shared" si="45"/>
        <v>0</v>
      </c>
      <c r="X589" s="106">
        <f t="shared" si="46"/>
        <v>0</v>
      </c>
      <c r="Y589" s="107" t="str">
        <f t="shared" si="47"/>
        <v/>
      </c>
      <c r="Z589" s="108">
        <f>IF(S589=2,0,IF(ISBLANK(J589),0,VLOOKUP(Y589,DeltagarRapport!A:J,7,FALSE)*100))</f>
        <v>0</v>
      </c>
      <c r="AA589" s="108">
        <f>IF(S589=2,0,IF(ISBLANK(J589),0,VLOOKUP(Y589,DeltagarRapport!A:J,9,FALSE)*100))</f>
        <v>0</v>
      </c>
      <c r="AB589" s="109" t="str" cm="1">
        <f t="array" ref="AB589">IF(S589=1,INDEX(Verksamhetsform!$A$9:$A$10,MIN(ROW(AB589)-ROW($AB$2)+1,2)),"")</f>
        <v/>
      </c>
    </row>
    <row r="590" spans="1:28" x14ac:dyDescent="0.35">
      <c r="A590" s="105">
        <v>589</v>
      </c>
      <c r="B590" s="77"/>
      <c r="C590" s="105" t="str">
        <f>IF(B590&lt;&gt;"", INDEX(DeltagarRapport!$D$2:$D$9, MATCH(B590, DeltagarRapport!$E$2:$E$9, 0)), "")</f>
        <v/>
      </c>
      <c r="D590" s="64"/>
      <c r="E590" s="59"/>
      <c r="F590" s="59"/>
      <c r="G590" s="59"/>
      <c r="H590" s="60"/>
      <c r="I590" s="86"/>
      <c r="J590" s="86"/>
      <c r="K590" s="86"/>
      <c r="L590" s="78"/>
      <c r="M590" s="61"/>
      <c r="N590" s="66"/>
      <c r="O590" s="105" t="str">
        <f t="shared" si="48"/>
        <v/>
      </c>
      <c r="P590" s="105" t="str">
        <f t="shared" si="49"/>
        <v/>
      </c>
      <c r="Q590" s="105" t="str">
        <f>IF(P590="", "", IFERROR(VLOOKUP(P590,Arrtyper!A:B,2,FALSE), ""))</f>
        <v/>
      </c>
      <c r="R590" s="61"/>
      <c r="S590" s="105" t="str">
        <f>IF(R590="", "", IFERROR(VLOOKUP(R590,Verksamhetsform!A:B,2,FALSE), ""))</f>
        <v/>
      </c>
      <c r="T590" s="61"/>
      <c r="U590" s="61"/>
      <c r="V590" s="105" t="str">
        <f>IF(U590="", "", IFERROR(VLOOKUP(U590,KommunDB!A:B,2,FALSE), ""))</f>
        <v/>
      </c>
      <c r="W590" s="106">
        <f t="shared" si="45"/>
        <v>0</v>
      </c>
      <c r="X590" s="106">
        <f t="shared" si="46"/>
        <v>0</v>
      </c>
      <c r="Y590" s="107" t="str">
        <f t="shared" si="47"/>
        <v/>
      </c>
      <c r="Z590" s="108">
        <f>IF(S590=2,0,IF(ISBLANK(J590),0,VLOOKUP(Y590,DeltagarRapport!A:J,7,FALSE)*100))</f>
        <v>0</v>
      </c>
      <c r="AA590" s="108">
        <f>IF(S590=2,0,IF(ISBLANK(J590),0,VLOOKUP(Y590,DeltagarRapport!A:J,9,FALSE)*100))</f>
        <v>0</v>
      </c>
      <c r="AB590" s="109" t="str" cm="1">
        <f t="array" ref="AB590">IF(S590=1,INDEX(Verksamhetsform!$A$9:$A$10,MIN(ROW(AB590)-ROW($AB$2)+1,2)),"")</f>
        <v/>
      </c>
    </row>
    <row r="591" spans="1:28" x14ac:dyDescent="0.35">
      <c r="A591" s="105">
        <v>590</v>
      </c>
      <c r="B591" s="77"/>
      <c r="C591" s="105" t="str">
        <f>IF(B591&lt;&gt;"", INDEX(DeltagarRapport!$D$2:$D$9, MATCH(B591, DeltagarRapport!$E$2:$E$9, 0)), "")</f>
        <v/>
      </c>
      <c r="D591" s="64"/>
      <c r="E591" s="59"/>
      <c r="F591" s="59"/>
      <c r="G591" s="59"/>
      <c r="H591" s="60"/>
      <c r="I591" s="86"/>
      <c r="J591" s="86"/>
      <c r="K591" s="86"/>
      <c r="L591" s="78"/>
      <c r="M591" s="61"/>
      <c r="N591" s="66"/>
      <c r="O591" s="105" t="str">
        <f t="shared" si="48"/>
        <v/>
      </c>
      <c r="P591" s="105" t="str">
        <f t="shared" si="49"/>
        <v/>
      </c>
      <c r="Q591" s="105" t="str">
        <f>IF(P591="", "", IFERROR(VLOOKUP(P591,Arrtyper!A:B,2,FALSE), ""))</f>
        <v/>
      </c>
      <c r="R591" s="61"/>
      <c r="S591" s="105" t="str">
        <f>IF(R591="", "", IFERROR(VLOOKUP(R591,Verksamhetsform!A:B,2,FALSE), ""))</f>
        <v/>
      </c>
      <c r="T591" s="61"/>
      <c r="U591" s="61"/>
      <c r="V591" s="105" t="str">
        <f>IF(U591="", "", IFERROR(VLOOKUP(U591,KommunDB!A:B,2,FALSE), ""))</f>
        <v/>
      </c>
      <c r="W591" s="106">
        <f t="shared" si="45"/>
        <v>0</v>
      </c>
      <c r="X591" s="106">
        <f t="shared" si="46"/>
        <v>0</v>
      </c>
      <c r="Y591" s="107" t="str">
        <f t="shared" si="47"/>
        <v/>
      </c>
      <c r="Z591" s="108">
        <f>IF(S591=2,0,IF(ISBLANK(J591),0,VLOOKUP(Y591,DeltagarRapport!A:J,7,FALSE)*100))</f>
        <v>0</v>
      </c>
      <c r="AA591" s="108">
        <f>IF(S591=2,0,IF(ISBLANK(J591),0,VLOOKUP(Y591,DeltagarRapport!A:J,9,FALSE)*100))</f>
        <v>0</v>
      </c>
      <c r="AB591" s="109" t="str" cm="1">
        <f t="array" ref="AB591">IF(S591=1,INDEX(Verksamhetsform!$A$9:$A$10,MIN(ROW(AB591)-ROW($AB$2)+1,2)),"")</f>
        <v/>
      </c>
    </row>
    <row r="592" spans="1:28" x14ac:dyDescent="0.35">
      <c r="A592" s="105">
        <v>591</v>
      </c>
      <c r="B592" s="77"/>
      <c r="C592" s="105" t="str">
        <f>IF(B592&lt;&gt;"", INDEX(DeltagarRapport!$D$2:$D$9, MATCH(B592, DeltagarRapport!$E$2:$E$9, 0)), "")</f>
        <v/>
      </c>
      <c r="D592" s="64"/>
      <c r="E592" s="59"/>
      <c r="F592" s="59"/>
      <c r="G592" s="59"/>
      <c r="H592" s="60"/>
      <c r="I592" s="86"/>
      <c r="J592" s="86"/>
      <c r="K592" s="86"/>
      <c r="L592" s="78"/>
      <c r="M592" s="61"/>
      <c r="N592" s="66"/>
      <c r="O592" s="105" t="str">
        <f t="shared" si="48"/>
        <v/>
      </c>
      <c r="P592" s="105" t="str">
        <f t="shared" si="49"/>
        <v/>
      </c>
      <c r="Q592" s="105" t="str">
        <f>IF(P592="", "", IFERROR(VLOOKUP(P592,Arrtyper!A:B,2,FALSE), ""))</f>
        <v/>
      </c>
      <c r="R592" s="61"/>
      <c r="S592" s="105" t="str">
        <f>IF(R592="", "", IFERROR(VLOOKUP(R592,Verksamhetsform!A:B,2,FALSE), ""))</f>
        <v/>
      </c>
      <c r="T592" s="61"/>
      <c r="U592" s="61"/>
      <c r="V592" s="105" t="str">
        <f>IF(U592="", "", IFERROR(VLOOKUP(U592,KommunDB!A:B,2,FALSE), ""))</f>
        <v/>
      </c>
      <c r="W592" s="106">
        <f t="shared" si="45"/>
        <v>0</v>
      </c>
      <c r="X592" s="106">
        <f t="shared" si="46"/>
        <v>0</v>
      </c>
      <c r="Y592" s="107" t="str">
        <f t="shared" si="47"/>
        <v/>
      </c>
      <c r="Z592" s="108">
        <f>IF(S592=2,0,IF(ISBLANK(J592),0,VLOOKUP(Y592,DeltagarRapport!A:J,7,FALSE)*100))</f>
        <v>0</v>
      </c>
      <c r="AA592" s="108">
        <f>IF(S592=2,0,IF(ISBLANK(J592),0,VLOOKUP(Y592,DeltagarRapport!A:J,9,FALSE)*100))</f>
        <v>0</v>
      </c>
      <c r="AB592" s="109" t="str" cm="1">
        <f t="array" ref="AB592">IF(S592=1,INDEX(Verksamhetsform!$A$9:$A$10,MIN(ROW(AB592)-ROW($AB$2)+1,2)),"")</f>
        <v/>
      </c>
    </row>
    <row r="593" spans="1:28" x14ac:dyDescent="0.35">
      <c r="A593" s="105">
        <v>592</v>
      </c>
      <c r="B593" s="77"/>
      <c r="C593" s="105" t="str">
        <f>IF(B593&lt;&gt;"", INDEX(DeltagarRapport!$D$2:$D$9, MATCH(B593, DeltagarRapport!$E$2:$E$9, 0)), "")</f>
        <v/>
      </c>
      <c r="D593" s="64"/>
      <c r="E593" s="59"/>
      <c r="F593" s="59"/>
      <c r="G593" s="59"/>
      <c r="H593" s="60"/>
      <c r="I593" s="86"/>
      <c r="J593" s="86"/>
      <c r="K593" s="86"/>
      <c r="L593" s="78"/>
      <c r="M593" s="61"/>
      <c r="N593" s="66"/>
      <c r="O593" s="105" t="str">
        <f t="shared" si="48"/>
        <v/>
      </c>
      <c r="P593" s="105" t="str">
        <f t="shared" si="49"/>
        <v/>
      </c>
      <c r="Q593" s="105" t="str">
        <f>IF(P593="", "", IFERROR(VLOOKUP(P593,Arrtyper!A:B,2,FALSE), ""))</f>
        <v/>
      </c>
      <c r="R593" s="61"/>
      <c r="S593" s="105" t="str">
        <f>IF(R593="", "", IFERROR(VLOOKUP(R593,Verksamhetsform!A:B,2,FALSE), ""))</f>
        <v/>
      </c>
      <c r="T593" s="61"/>
      <c r="U593" s="61"/>
      <c r="V593" s="105" t="str">
        <f>IF(U593="", "", IFERROR(VLOOKUP(U593,KommunDB!A:B,2,FALSE), ""))</f>
        <v/>
      </c>
      <c r="W593" s="106">
        <f t="shared" si="45"/>
        <v>0</v>
      </c>
      <c r="X593" s="106">
        <f t="shared" si="46"/>
        <v>0</v>
      </c>
      <c r="Y593" s="107" t="str">
        <f t="shared" si="47"/>
        <v/>
      </c>
      <c r="Z593" s="108">
        <f>IF(S593=2,0,IF(ISBLANK(J593),0,VLOOKUP(Y593,DeltagarRapport!A:J,7,FALSE)*100))</f>
        <v>0</v>
      </c>
      <c r="AA593" s="108">
        <f>IF(S593=2,0,IF(ISBLANK(J593),0,VLOOKUP(Y593,DeltagarRapport!A:J,9,FALSE)*100))</f>
        <v>0</v>
      </c>
      <c r="AB593" s="109" t="str" cm="1">
        <f t="array" ref="AB593">IF(S593=1,INDEX(Verksamhetsform!$A$9:$A$10,MIN(ROW(AB593)-ROW($AB$2)+1,2)),"")</f>
        <v/>
      </c>
    </row>
    <row r="594" spans="1:28" x14ac:dyDescent="0.35">
      <c r="A594" s="105">
        <v>593</v>
      </c>
      <c r="B594" s="77"/>
      <c r="C594" s="105" t="str">
        <f>IF(B594&lt;&gt;"", INDEX(DeltagarRapport!$D$2:$D$9, MATCH(B594, DeltagarRapport!$E$2:$E$9, 0)), "")</f>
        <v/>
      </c>
      <c r="D594" s="64"/>
      <c r="E594" s="59"/>
      <c r="F594" s="59"/>
      <c r="G594" s="59"/>
      <c r="H594" s="60"/>
      <c r="I594" s="86"/>
      <c r="J594" s="86"/>
      <c r="K594" s="86"/>
      <c r="L594" s="78"/>
      <c r="M594" s="61"/>
      <c r="N594" s="66"/>
      <c r="O594" s="105" t="str">
        <f t="shared" si="48"/>
        <v/>
      </c>
      <c r="P594" s="105" t="str">
        <f t="shared" si="49"/>
        <v/>
      </c>
      <c r="Q594" s="105" t="str">
        <f>IF(P594="", "", IFERROR(VLOOKUP(P594,Arrtyper!A:B,2,FALSE), ""))</f>
        <v/>
      </c>
      <c r="R594" s="61"/>
      <c r="S594" s="105" t="str">
        <f>IF(R594="", "", IFERROR(VLOOKUP(R594,Verksamhetsform!A:B,2,FALSE), ""))</f>
        <v/>
      </c>
      <c r="T594" s="61"/>
      <c r="U594" s="61"/>
      <c r="V594" s="105" t="str">
        <f>IF(U594="", "", IFERROR(VLOOKUP(U594,KommunDB!A:B,2,FALSE), ""))</f>
        <v/>
      </c>
      <c r="W594" s="106">
        <f t="shared" si="45"/>
        <v>0</v>
      </c>
      <c r="X594" s="106">
        <f t="shared" si="46"/>
        <v>0</v>
      </c>
      <c r="Y594" s="107" t="str">
        <f t="shared" si="47"/>
        <v/>
      </c>
      <c r="Z594" s="108">
        <f>IF(S594=2,0,IF(ISBLANK(J594),0,VLOOKUP(Y594,DeltagarRapport!A:J,7,FALSE)*100))</f>
        <v>0</v>
      </c>
      <c r="AA594" s="108">
        <f>IF(S594=2,0,IF(ISBLANK(J594),0,VLOOKUP(Y594,DeltagarRapport!A:J,9,FALSE)*100))</f>
        <v>0</v>
      </c>
      <c r="AB594" s="109" t="str" cm="1">
        <f t="array" ref="AB594">IF(S594=1,INDEX(Verksamhetsform!$A$9:$A$10,MIN(ROW(AB594)-ROW($AB$2)+1,2)),"")</f>
        <v/>
      </c>
    </row>
    <row r="595" spans="1:28" x14ac:dyDescent="0.35">
      <c r="A595" s="105">
        <v>594</v>
      </c>
      <c r="B595" s="77"/>
      <c r="C595" s="105" t="str">
        <f>IF(B595&lt;&gt;"", INDEX(DeltagarRapport!$D$2:$D$9, MATCH(B595, DeltagarRapport!$E$2:$E$9, 0)), "")</f>
        <v/>
      </c>
      <c r="D595" s="64"/>
      <c r="E595" s="59"/>
      <c r="F595" s="59"/>
      <c r="G595" s="59"/>
      <c r="H595" s="60"/>
      <c r="I595" s="86"/>
      <c r="J595" s="86"/>
      <c r="K595" s="86"/>
      <c r="L595" s="78"/>
      <c r="M595" s="61"/>
      <c r="N595" s="66"/>
      <c r="O595" s="105" t="str">
        <f t="shared" si="48"/>
        <v/>
      </c>
      <c r="P595" s="105" t="str">
        <f t="shared" si="49"/>
        <v/>
      </c>
      <c r="Q595" s="105" t="str">
        <f>IF(P595="", "", IFERROR(VLOOKUP(P595,Arrtyper!A:B,2,FALSE), ""))</f>
        <v/>
      </c>
      <c r="R595" s="61"/>
      <c r="S595" s="105" t="str">
        <f>IF(R595="", "", IFERROR(VLOOKUP(R595,Verksamhetsform!A:B,2,FALSE), ""))</f>
        <v/>
      </c>
      <c r="T595" s="61"/>
      <c r="U595" s="61"/>
      <c r="V595" s="105" t="str">
        <f>IF(U595="", "", IFERROR(VLOOKUP(U595,KommunDB!A:B,2,FALSE), ""))</f>
        <v/>
      </c>
      <c r="W595" s="106">
        <f t="shared" si="45"/>
        <v>0</v>
      </c>
      <c r="X595" s="106">
        <f t="shared" si="46"/>
        <v>0</v>
      </c>
      <c r="Y595" s="107" t="str">
        <f t="shared" si="47"/>
        <v/>
      </c>
      <c r="Z595" s="108">
        <f>IF(S595=2,0,IF(ISBLANK(J595),0,VLOOKUP(Y595,DeltagarRapport!A:J,7,FALSE)*100))</f>
        <v>0</v>
      </c>
      <c r="AA595" s="108">
        <f>IF(S595=2,0,IF(ISBLANK(J595),0,VLOOKUP(Y595,DeltagarRapport!A:J,9,FALSE)*100))</f>
        <v>0</v>
      </c>
      <c r="AB595" s="109" t="str" cm="1">
        <f t="array" ref="AB595">IF(S595=1,INDEX(Verksamhetsform!$A$9:$A$10,MIN(ROW(AB595)-ROW($AB$2)+1,2)),"")</f>
        <v/>
      </c>
    </row>
    <row r="596" spans="1:28" x14ac:dyDescent="0.35">
      <c r="A596" s="105">
        <v>595</v>
      </c>
      <c r="B596" s="77"/>
      <c r="C596" s="105" t="str">
        <f>IF(B596&lt;&gt;"", INDEX(DeltagarRapport!$D$2:$D$9, MATCH(B596, DeltagarRapport!$E$2:$E$9, 0)), "")</f>
        <v/>
      </c>
      <c r="D596" s="64"/>
      <c r="E596" s="59"/>
      <c r="F596" s="59"/>
      <c r="G596" s="59"/>
      <c r="H596" s="60"/>
      <c r="I596" s="86"/>
      <c r="J596" s="86"/>
      <c r="K596" s="86"/>
      <c r="L596" s="78"/>
      <c r="M596" s="61"/>
      <c r="N596" s="66"/>
      <c r="O596" s="105" t="str">
        <f t="shared" si="48"/>
        <v/>
      </c>
      <c r="P596" s="105" t="str">
        <f t="shared" si="49"/>
        <v/>
      </c>
      <c r="Q596" s="105" t="str">
        <f>IF(P596="", "", IFERROR(VLOOKUP(P596,Arrtyper!A:B,2,FALSE), ""))</f>
        <v/>
      </c>
      <c r="R596" s="61"/>
      <c r="S596" s="105" t="str">
        <f>IF(R596="", "", IFERROR(VLOOKUP(R596,Verksamhetsform!A:B,2,FALSE), ""))</f>
        <v/>
      </c>
      <c r="T596" s="61"/>
      <c r="U596" s="61"/>
      <c r="V596" s="105" t="str">
        <f>IF(U596="", "", IFERROR(VLOOKUP(U596,KommunDB!A:B,2,FALSE), ""))</f>
        <v/>
      </c>
      <c r="W596" s="106">
        <f t="shared" si="45"/>
        <v>0</v>
      </c>
      <c r="X596" s="106">
        <f t="shared" si="46"/>
        <v>0</v>
      </c>
      <c r="Y596" s="107" t="str">
        <f t="shared" si="47"/>
        <v/>
      </c>
      <c r="Z596" s="108">
        <f>IF(S596=2,0,IF(ISBLANK(J596),0,VLOOKUP(Y596,DeltagarRapport!A:J,7,FALSE)*100))</f>
        <v>0</v>
      </c>
      <c r="AA596" s="108">
        <f>IF(S596=2,0,IF(ISBLANK(J596),0,VLOOKUP(Y596,DeltagarRapport!A:J,9,FALSE)*100))</f>
        <v>0</v>
      </c>
      <c r="AB596" s="109" t="str" cm="1">
        <f t="array" ref="AB596">IF(S596=1,INDEX(Verksamhetsform!$A$9:$A$10,MIN(ROW(AB596)-ROW($AB$2)+1,2)),"")</f>
        <v/>
      </c>
    </row>
    <row r="597" spans="1:28" x14ac:dyDescent="0.35">
      <c r="A597" s="105">
        <v>596</v>
      </c>
      <c r="B597" s="77"/>
      <c r="C597" s="105" t="str">
        <f>IF(B597&lt;&gt;"", INDEX(DeltagarRapport!$D$2:$D$9, MATCH(B597, DeltagarRapport!$E$2:$E$9, 0)), "")</f>
        <v/>
      </c>
      <c r="D597" s="64"/>
      <c r="E597" s="59"/>
      <c r="F597" s="59"/>
      <c r="G597" s="59"/>
      <c r="H597" s="60"/>
      <c r="I597" s="86"/>
      <c r="J597" s="86"/>
      <c r="K597" s="86"/>
      <c r="L597" s="78"/>
      <c r="M597" s="61"/>
      <c r="N597" s="66"/>
      <c r="O597" s="105" t="str">
        <f t="shared" si="48"/>
        <v/>
      </c>
      <c r="P597" s="105" t="str">
        <f t="shared" si="49"/>
        <v/>
      </c>
      <c r="Q597" s="105" t="str">
        <f>IF(P597="", "", IFERROR(VLOOKUP(P597,Arrtyper!A:B,2,FALSE), ""))</f>
        <v/>
      </c>
      <c r="R597" s="61"/>
      <c r="S597" s="105" t="str">
        <f>IF(R597="", "", IFERROR(VLOOKUP(R597,Verksamhetsform!A:B,2,FALSE), ""))</f>
        <v/>
      </c>
      <c r="T597" s="61"/>
      <c r="U597" s="61"/>
      <c r="V597" s="105" t="str">
        <f>IF(U597="", "", IFERROR(VLOOKUP(U597,KommunDB!A:B,2,FALSE), ""))</f>
        <v/>
      </c>
      <c r="W597" s="106">
        <f t="shared" si="45"/>
        <v>0</v>
      </c>
      <c r="X597" s="106">
        <f t="shared" si="46"/>
        <v>0</v>
      </c>
      <c r="Y597" s="107" t="str">
        <f t="shared" si="47"/>
        <v/>
      </c>
      <c r="Z597" s="108">
        <f>IF(S597=2,0,IF(ISBLANK(J597),0,VLOOKUP(Y597,DeltagarRapport!A:J,7,FALSE)*100))</f>
        <v>0</v>
      </c>
      <c r="AA597" s="108">
        <f>IF(S597=2,0,IF(ISBLANK(J597),0,VLOOKUP(Y597,DeltagarRapport!A:J,9,FALSE)*100))</f>
        <v>0</v>
      </c>
      <c r="AB597" s="109" t="str" cm="1">
        <f t="array" ref="AB597">IF(S597=1,INDEX(Verksamhetsform!$A$9:$A$10,MIN(ROW(AB597)-ROW($AB$2)+1,2)),"")</f>
        <v/>
      </c>
    </row>
    <row r="598" spans="1:28" x14ac:dyDescent="0.35">
      <c r="A598" s="105">
        <v>597</v>
      </c>
      <c r="B598" s="77"/>
      <c r="C598" s="105" t="str">
        <f>IF(B598&lt;&gt;"", INDEX(DeltagarRapport!$D$2:$D$9, MATCH(B598, DeltagarRapport!$E$2:$E$9, 0)), "")</f>
        <v/>
      </c>
      <c r="D598" s="64"/>
      <c r="E598" s="59"/>
      <c r="F598" s="59"/>
      <c r="G598" s="59"/>
      <c r="H598" s="60"/>
      <c r="I598" s="86"/>
      <c r="J598" s="86"/>
      <c r="K598" s="86"/>
      <c r="L598" s="78"/>
      <c r="M598" s="61"/>
      <c r="N598" s="66"/>
      <c r="O598" s="105" t="str">
        <f t="shared" si="48"/>
        <v/>
      </c>
      <c r="P598" s="105" t="str">
        <f t="shared" si="49"/>
        <v/>
      </c>
      <c r="Q598" s="105" t="str">
        <f>IF(P598="", "", IFERROR(VLOOKUP(P598,Arrtyper!A:B,2,FALSE), ""))</f>
        <v/>
      </c>
      <c r="R598" s="61"/>
      <c r="S598" s="105" t="str">
        <f>IF(R598="", "", IFERROR(VLOOKUP(R598,Verksamhetsform!A:B,2,FALSE), ""))</f>
        <v/>
      </c>
      <c r="T598" s="61"/>
      <c r="U598" s="61"/>
      <c r="V598" s="105" t="str">
        <f>IF(U598="", "", IFERROR(VLOOKUP(U598,KommunDB!A:B,2,FALSE), ""))</f>
        <v/>
      </c>
      <c r="W598" s="106">
        <f t="shared" si="45"/>
        <v>0</v>
      </c>
      <c r="X598" s="106">
        <f t="shared" si="46"/>
        <v>0</v>
      </c>
      <c r="Y598" s="107" t="str">
        <f t="shared" si="47"/>
        <v/>
      </c>
      <c r="Z598" s="108">
        <f>IF(S598=2,0,IF(ISBLANK(J598),0,VLOOKUP(Y598,DeltagarRapport!A:J,7,FALSE)*100))</f>
        <v>0</v>
      </c>
      <c r="AA598" s="108">
        <f>IF(S598=2,0,IF(ISBLANK(J598),0,VLOOKUP(Y598,DeltagarRapport!A:J,9,FALSE)*100))</f>
        <v>0</v>
      </c>
      <c r="AB598" s="109" t="str" cm="1">
        <f t="array" ref="AB598">IF(S598=1,INDEX(Verksamhetsform!$A$9:$A$10,MIN(ROW(AB598)-ROW($AB$2)+1,2)),"")</f>
        <v/>
      </c>
    </row>
    <row r="599" spans="1:28" x14ac:dyDescent="0.35">
      <c r="A599" s="105">
        <v>598</v>
      </c>
      <c r="B599" s="77"/>
      <c r="C599" s="105" t="str">
        <f>IF(B599&lt;&gt;"", INDEX(DeltagarRapport!$D$2:$D$9, MATCH(B599, DeltagarRapport!$E$2:$E$9, 0)), "")</f>
        <v/>
      </c>
      <c r="D599" s="64"/>
      <c r="E599" s="59"/>
      <c r="F599" s="59"/>
      <c r="G599" s="59"/>
      <c r="H599" s="60"/>
      <c r="I599" s="86"/>
      <c r="J599" s="86"/>
      <c r="K599" s="86"/>
      <c r="L599" s="78"/>
      <c r="M599" s="61"/>
      <c r="N599" s="66"/>
      <c r="O599" s="105" t="str">
        <f t="shared" si="48"/>
        <v/>
      </c>
      <c r="P599" s="105" t="str">
        <f t="shared" si="49"/>
        <v/>
      </c>
      <c r="Q599" s="105" t="str">
        <f>IF(P599="", "", IFERROR(VLOOKUP(P599,Arrtyper!A:B,2,FALSE), ""))</f>
        <v/>
      </c>
      <c r="R599" s="61"/>
      <c r="S599" s="105" t="str">
        <f>IF(R599="", "", IFERROR(VLOOKUP(R599,Verksamhetsform!A:B,2,FALSE), ""))</f>
        <v/>
      </c>
      <c r="T599" s="61"/>
      <c r="U599" s="61"/>
      <c r="V599" s="105" t="str">
        <f>IF(U599="", "", IFERROR(VLOOKUP(U599,KommunDB!A:B,2,FALSE), ""))</f>
        <v/>
      </c>
      <c r="W599" s="106">
        <f t="shared" si="45"/>
        <v>0</v>
      </c>
      <c r="X599" s="106">
        <f t="shared" si="46"/>
        <v>0</v>
      </c>
      <c r="Y599" s="107" t="str">
        <f t="shared" si="47"/>
        <v/>
      </c>
      <c r="Z599" s="108">
        <f>IF(S599=2,0,IF(ISBLANK(J599),0,VLOOKUP(Y599,DeltagarRapport!A:J,7,FALSE)*100))</f>
        <v>0</v>
      </c>
      <c r="AA599" s="108">
        <f>IF(S599=2,0,IF(ISBLANK(J599),0,VLOOKUP(Y599,DeltagarRapport!A:J,9,FALSE)*100))</f>
        <v>0</v>
      </c>
      <c r="AB599" s="109" t="str" cm="1">
        <f t="array" ref="AB599">IF(S599=1,INDEX(Verksamhetsform!$A$9:$A$10,MIN(ROW(AB599)-ROW($AB$2)+1,2)),"")</f>
        <v/>
      </c>
    </row>
    <row r="600" spans="1:28" x14ac:dyDescent="0.35">
      <c r="A600" s="105">
        <v>599</v>
      </c>
      <c r="B600" s="77"/>
      <c r="C600" s="105" t="str">
        <f>IF(B600&lt;&gt;"", INDEX(DeltagarRapport!$D$2:$D$9, MATCH(B600, DeltagarRapport!$E$2:$E$9, 0)), "")</f>
        <v/>
      </c>
      <c r="D600" s="64"/>
      <c r="E600" s="59"/>
      <c r="F600" s="59"/>
      <c r="G600" s="59"/>
      <c r="H600" s="60"/>
      <c r="I600" s="86"/>
      <c r="J600" s="86"/>
      <c r="K600" s="86"/>
      <c r="L600" s="78"/>
      <c r="M600" s="61"/>
      <c r="N600" s="66"/>
      <c r="O600" s="105" t="str">
        <f t="shared" si="48"/>
        <v/>
      </c>
      <c r="P600" s="105" t="str">
        <f t="shared" si="49"/>
        <v/>
      </c>
      <c r="Q600" s="105" t="str">
        <f>IF(P600="", "", IFERROR(VLOOKUP(P600,Arrtyper!A:B,2,FALSE), ""))</f>
        <v/>
      </c>
      <c r="R600" s="61"/>
      <c r="S600" s="105" t="str">
        <f>IF(R600="", "", IFERROR(VLOOKUP(R600,Verksamhetsform!A:B,2,FALSE), ""))</f>
        <v/>
      </c>
      <c r="T600" s="61"/>
      <c r="U600" s="61"/>
      <c r="V600" s="105" t="str">
        <f>IF(U600="", "", IFERROR(VLOOKUP(U600,KommunDB!A:B,2,FALSE), ""))</f>
        <v/>
      </c>
      <c r="W600" s="106">
        <f t="shared" si="45"/>
        <v>0</v>
      </c>
      <c r="X600" s="106">
        <f t="shared" si="46"/>
        <v>0</v>
      </c>
      <c r="Y600" s="107" t="str">
        <f t="shared" si="47"/>
        <v/>
      </c>
      <c r="Z600" s="108">
        <f>IF(S600=2,0,IF(ISBLANK(J600),0,VLOOKUP(Y600,DeltagarRapport!A:J,7,FALSE)*100))</f>
        <v>0</v>
      </c>
      <c r="AA600" s="108">
        <f>IF(S600=2,0,IF(ISBLANK(J600),0,VLOOKUP(Y600,DeltagarRapport!A:J,9,FALSE)*100))</f>
        <v>0</v>
      </c>
      <c r="AB600" s="109" t="str" cm="1">
        <f t="array" ref="AB600">IF(S600=1,INDEX(Verksamhetsform!$A$9:$A$10,MIN(ROW(AB600)-ROW($AB$2)+1,2)),"")</f>
        <v/>
      </c>
    </row>
    <row r="601" spans="1:28" x14ac:dyDescent="0.35">
      <c r="A601" s="105">
        <v>600</v>
      </c>
      <c r="B601" s="77"/>
      <c r="C601" s="105" t="str">
        <f>IF(B601&lt;&gt;"", INDEX(DeltagarRapport!$D$2:$D$9, MATCH(B601, DeltagarRapport!$E$2:$E$9, 0)), "")</f>
        <v/>
      </c>
      <c r="D601" s="64"/>
      <c r="E601" s="59"/>
      <c r="F601" s="59"/>
      <c r="G601" s="59"/>
      <c r="H601" s="60"/>
      <c r="I601" s="86"/>
      <c r="J601" s="86"/>
      <c r="K601" s="86"/>
      <c r="L601" s="78"/>
      <c r="M601" s="61"/>
      <c r="N601" s="66"/>
      <c r="O601" s="105" t="str">
        <f t="shared" si="48"/>
        <v/>
      </c>
      <c r="P601" s="105" t="str">
        <f t="shared" si="49"/>
        <v/>
      </c>
      <c r="Q601" s="105" t="str">
        <f>IF(P601="", "", IFERROR(VLOOKUP(P601,Arrtyper!A:B,2,FALSE), ""))</f>
        <v/>
      </c>
      <c r="R601" s="61"/>
      <c r="S601" s="105" t="str">
        <f>IF(R601="", "", IFERROR(VLOOKUP(R601,Verksamhetsform!A:B,2,FALSE), ""))</f>
        <v/>
      </c>
      <c r="T601" s="61"/>
      <c r="U601" s="61"/>
      <c r="V601" s="105" t="str">
        <f>IF(U601="", "", IFERROR(VLOOKUP(U601,KommunDB!A:B,2,FALSE), ""))</f>
        <v/>
      </c>
      <c r="W601" s="106">
        <f t="shared" si="45"/>
        <v>0</v>
      </c>
      <c r="X601" s="106">
        <f t="shared" si="46"/>
        <v>0</v>
      </c>
      <c r="Y601" s="107" t="str">
        <f t="shared" si="47"/>
        <v/>
      </c>
      <c r="Z601" s="108">
        <f>IF(S601=2,0,IF(ISBLANK(J601),0,VLOOKUP(Y601,DeltagarRapport!A:J,7,FALSE)*100))</f>
        <v>0</v>
      </c>
      <c r="AA601" s="108">
        <f>IF(S601=2,0,IF(ISBLANK(J601),0,VLOOKUP(Y601,DeltagarRapport!A:J,9,FALSE)*100))</f>
        <v>0</v>
      </c>
      <c r="AB601" s="109" t="str" cm="1">
        <f t="array" ref="AB601">IF(S601=1,INDEX(Verksamhetsform!$A$9:$A$10,MIN(ROW(AB601)-ROW($AB$2)+1,2)),"")</f>
        <v/>
      </c>
    </row>
    <row r="602" spans="1:28" x14ac:dyDescent="0.35">
      <c r="A602" s="105">
        <v>601</v>
      </c>
      <c r="B602" s="77"/>
      <c r="C602" s="105" t="str">
        <f>IF(B602&lt;&gt;"", INDEX(DeltagarRapport!$D$2:$D$9, MATCH(B602, DeltagarRapport!$E$2:$E$9, 0)), "")</f>
        <v/>
      </c>
      <c r="D602" s="64"/>
      <c r="E602" s="59"/>
      <c r="F602" s="59"/>
      <c r="G602" s="59"/>
      <c r="H602" s="60"/>
      <c r="I602" s="86"/>
      <c r="J602" s="86"/>
      <c r="K602" s="86"/>
      <c r="L602" s="78"/>
      <c r="M602" s="61"/>
      <c r="N602" s="66"/>
      <c r="O602" s="105" t="str">
        <f t="shared" si="48"/>
        <v/>
      </c>
      <c r="P602" s="105" t="str">
        <f t="shared" si="49"/>
        <v/>
      </c>
      <c r="Q602" s="105" t="str">
        <f>IF(P602="", "", IFERROR(VLOOKUP(P602,Arrtyper!A:B,2,FALSE), ""))</f>
        <v/>
      </c>
      <c r="R602" s="61"/>
      <c r="S602" s="105" t="str">
        <f>IF(R602="", "", IFERROR(VLOOKUP(R602,Verksamhetsform!A:B,2,FALSE), ""))</f>
        <v/>
      </c>
      <c r="T602" s="61"/>
      <c r="U602" s="61"/>
      <c r="V602" s="105" t="str">
        <f>IF(U602="", "", IFERROR(VLOOKUP(U602,KommunDB!A:B,2,FALSE), ""))</f>
        <v/>
      </c>
      <c r="W602" s="106">
        <f t="shared" si="45"/>
        <v>0</v>
      </c>
      <c r="X602" s="106">
        <f t="shared" si="46"/>
        <v>0</v>
      </c>
      <c r="Y602" s="107" t="str">
        <f t="shared" si="47"/>
        <v/>
      </c>
      <c r="Z602" s="108">
        <f>IF(S602=2,0,IF(ISBLANK(J602),0,VLOOKUP(Y602,DeltagarRapport!A:J,7,FALSE)*100))</f>
        <v>0</v>
      </c>
      <c r="AA602" s="108">
        <f>IF(S602=2,0,IF(ISBLANK(J602),0,VLOOKUP(Y602,DeltagarRapport!A:J,9,FALSE)*100))</f>
        <v>0</v>
      </c>
      <c r="AB602" s="109" t="str" cm="1">
        <f t="array" ref="AB602">IF(S602=1,INDEX(Verksamhetsform!$A$9:$A$10,MIN(ROW(AB602)-ROW($AB$2)+1,2)),"")</f>
        <v/>
      </c>
    </row>
    <row r="603" spans="1:28" x14ac:dyDescent="0.35">
      <c r="A603" s="105">
        <v>602</v>
      </c>
      <c r="B603" s="77"/>
      <c r="C603" s="105" t="str">
        <f>IF(B603&lt;&gt;"", INDEX(DeltagarRapport!$D$2:$D$9, MATCH(B603, DeltagarRapport!$E$2:$E$9, 0)), "")</f>
        <v/>
      </c>
      <c r="D603" s="64"/>
      <c r="E603" s="59"/>
      <c r="F603" s="59"/>
      <c r="G603" s="59"/>
      <c r="H603" s="60"/>
      <c r="I603" s="86"/>
      <c r="J603" s="86"/>
      <c r="K603" s="86"/>
      <c r="L603" s="78"/>
      <c r="M603" s="61"/>
      <c r="N603" s="66"/>
      <c r="O603" s="105" t="str">
        <f t="shared" si="48"/>
        <v/>
      </c>
      <c r="P603" s="105" t="str">
        <f t="shared" si="49"/>
        <v/>
      </c>
      <c r="Q603" s="105" t="str">
        <f>IF(P603="", "", IFERROR(VLOOKUP(P603,Arrtyper!A:B,2,FALSE), ""))</f>
        <v/>
      </c>
      <c r="R603" s="61"/>
      <c r="S603" s="105" t="str">
        <f>IF(R603="", "", IFERROR(VLOOKUP(R603,Verksamhetsform!A:B,2,FALSE), ""))</f>
        <v/>
      </c>
      <c r="T603" s="61"/>
      <c r="U603" s="61"/>
      <c r="V603" s="105" t="str">
        <f>IF(U603="", "", IFERROR(VLOOKUP(U603,KommunDB!A:B,2,FALSE), ""))</f>
        <v/>
      </c>
      <c r="W603" s="106">
        <f t="shared" si="45"/>
        <v>0</v>
      </c>
      <c r="X603" s="106">
        <f t="shared" si="46"/>
        <v>0</v>
      </c>
      <c r="Y603" s="107" t="str">
        <f t="shared" si="47"/>
        <v/>
      </c>
      <c r="Z603" s="108">
        <f>IF(S603=2,0,IF(ISBLANK(J603),0,VLOOKUP(Y603,DeltagarRapport!A:J,7,FALSE)*100))</f>
        <v>0</v>
      </c>
      <c r="AA603" s="108">
        <f>IF(S603=2,0,IF(ISBLANK(J603),0,VLOOKUP(Y603,DeltagarRapport!A:J,9,FALSE)*100))</f>
        <v>0</v>
      </c>
      <c r="AB603" s="109" t="str" cm="1">
        <f t="array" ref="AB603">IF(S603=1,INDEX(Verksamhetsform!$A$9:$A$10,MIN(ROW(AB603)-ROW($AB$2)+1,2)),"")</f>
        <v/>
      </c>
    </row>
    <row r="604" spans="1:28" x14ac:dyDescent="0.35">
      <c r="A604" s="105">
        <v>603</v>
      </c>
      <c r="B604" s="77"/>
      <c r="C604" s="105" t="str">
        <f>IF(B604&lt;&gt;"", INDEX(DeltagarRapport!$D$2:$D$9, MATCH(B604, DeltagarRapport!$E$2:$E$9, 0)), "")</f>
        <v/>
      </c>
      <c r="D604" s="64"/>
      <c r="E604" s="59"/>
      <c r="F604" s="59"/>
      <c r="G604" s="59"/>
      <c r="H604" s="60"/>
      <c r="I604" s="86"/>
      <c r="J604" s="86"/>
      <c r="K604" s="86"/>
      <c r="L604" s="78"/>
      <c r="M604" s="61"/>
      <c r="N604" s="66"/>
      <c r="O604" s="105" t="str">
        <f t="shared" si="48"/>
        <v/>
      </c>
      <c r="P604" s="105" t="str">
        <f t="shared" si="49"/>
        <v/>
      </c>
      <c r="Q604" s="105" t="str">
        <f>IF(P604="", "", IFERROR(VLOOKUP(P604,Arrtyper!A:B,2,FALSE), ""))</f>
        <v/>
      </c>
      <c r="R604" s="61"/>
      <c r="S604" s="105" t="str">
        <f>IF(R604="", "", IFERROR(VLOOKUP(R604,Verksamhetsform!A:B,2,FALSE), ""))</f>
        <v/>
      </c>
      <c r="T604" s="61"/>
      <c r="U604" s="61"/>
      <c r="V604" s="105" t="str">
        <f>IF(U604="", "", IFERROR(VLOOKUP(U604,KommunDB!A:B,2,FALSE), ""))</f>
        <v/>
      </c>
      <c r="W604" s="106">
        <f t="shared" si="45"/>
        <v>0</v>
      </c>
      <c r="X604" s="106">
        <f t="shared" si="46"/>
        <v>0</v>
      </c>
      <c r="Y604" s="107" t="str">
        <f t="shared" si="47"/>
        <v/>
      </c>
      <c r="Z604" s="108">
        <f>IF(S604=2,0,IF(ISBLANK(J604),0,VLOOKUP(Y604,DeltagarRapport!A:J,7,FALSE)*100))</f>
        <v>0</v>
      </c>
      <c r="AA604" s="108">
        <f>IF(S604=2,0,IF(ISBLANK(J604),0,VLOOKUP(Y604,DeltagarRapport!A:J,9,FALSE)*100))</f>
        <v>0</v>
      </c>
      <c r="AB604" s="109" t="str" cm="1">
        <f t="array" ref="AB604">IF(S604=1,INDEX(Verksamhetsform!$A$9:$A$10,MIN(ROW(AB604)-ROW($AB$2)+1,2)),"")</f>
        <v/>
      </c>
    </row>
    <row r="605" spans="1:28" x14ac:dyDescent="0.35">
      <c r="A605" s="105">
        <v>604</v>
      </c>
      <c r="B605" s="77"/>
      <c r="C605" s="105" t="str">
        <f>IF(B605&lt;&gt;"", INDEX(DeltagarRapport!$D$2:$D$9, MATCH(B605, DeltagarRapport!$E$2:$E$9, 0)), "")</f>
        <v/>
      </c>
      <c r="D605" s="64"/>
      <c r="E605" s="59"/>
      <c r="F605" s="59"/>
      <c r="G605" s="59"/>
      <c r="H605" s="60"/>
      <c r="I605" s="86"/>
      <c r="J605" s="86"/>
      <c r="K605" s="86"/>
      <c r="L605" s="78"/>
      <c r="M605" s="61"/>
      <c r="N605" s="66"/>
      <c r="O605" s="105" t="str">
        <f t="shared" si="48"/>
        <v/>
      </c>
      <c r="P605" s="105" t="str">
        <f t="shared" si="49"/>
        <v/>
      </c>
      <c r="Q605" s="105" t="str">
        <f>IF(P605="", "", IFERROR(VLOOKUP(P605,Arrtyper!A:B,2,FALSE), ""))</f>
        <v/>
      </c>
      <c r="R605" s="61"/>
      <c r="S605" s="105" t="str">
        <f>IF(R605="", "", IFERROR(VLOOKUP(R605,Verksamhetsform!A:B,2,FALSE), ""))</f>
        <v/>
      </c>
      <c r="T605" s="61"/>
      <c r="U605" s="61"/>
      <c r="V605" s="105" t="str">
        <f>IF(U605="", "", IFERROR(VLOOKUP(U605,KommunDB!A:B,2,FALSE), ""))</f>
        <v/>
      </c>
      <c r="W605" s="106">
        <f t="shared" si="45"/>
        <v>0</v>
      </c>
      <c r="X605" s="106">
        <f t="shared" si="46"/>
        <v>0</v>
      </c>
      <c r="Y605" s="107" t="str">
        <f t="shared" si="47"/>
        <v/>
      </c>
      <c r="Z605" s="108">
        <f>IF(S605=2,0,IF(ISBLANK(J605),0,VLOOKUP(Y605,DeltagarRapport!A:J,7,FALSE)*100))</f>
        <v>0</v>
      </c>
      <c r="AA605" s="108">
        <f>IF(S605=2,0,IF(ISBLANK(J605),0,VLOOKUP(Y605,DeltagarRapport!A:J,9,FALSE)*100))</f>
        <v>0</v>
      </c>
      <c r="AB605" s="109" t="str" cm="1">
        <f t="array" ref="AB605">IF(S605=1,INDEX(Verksamhetsform!$A$9:$A$10,MIN(ROW(AB605)-ROW($AB$2)+1,2)),"")</f>
        <v/>
      </c>
    </row>
    <row r="606" spans="1:28" x14ac:dyDescent="0.35">
      <c r="A606" s="105">
        <v>605</v>
      </c>
      <c r="B606" s="77"/>
      <c r="C606" s="105" t="str">
        <f>IF(B606&lt;&gt;"", INDEX(DeltagarRapport!$D$2:$D$9, MATCH(B606, DeltagarRapport!$E$2:$E$9, 0)), "")</f>
        <v/>
      </c>
      <c r="D606" s="64"/>
      <c r="E606" s="59"/>
      <c r="F606" s="59"/>
      <c r="G606" s="59"/>
      <c r="H606" s="60"/>
      <c r="I606" s="86"/>
      <c r="J606" s="86"/>
      <c r="K606" s="86"/>
      <c r="L606" s="78"/>
      <c r="M606" s="61"/>
      <c r="N606" s="66"/>
      <c r="O606" s="105" t="str">
        <f t="shared" si="48"/>
        <v/>
      </c>
      <c r="P606" s="105" t="str">
        <f t="shared" si="49"/>
        <v/>
      </c>
      <c r="Q606" s="105" t="str">
        <f>IF(P606="", "", IFERROR(VLOOKUP(P606,Arrtyper!A:B,2,FALSE), ""))</f>
        <v/>
      </c>
      <c r="R606" s="61"/>
      <c r="S606" s="105" t="str">
        <f>IF(R606="", "", IFERROR(VLOOKUP(R606,Verksamhetsform!A:B,2,FALSE), ""))</f>
        <v/>
      </c>
      <c r="T606" s="61"/>
      <c r="U606" s="61"/>
      <c r="V606" s="105" t="str">
        <f>IF(U606="", "", IFERROR(VLOOKUP(U606,KommunDB!A:B,2,FALSE), ""))</f>
        <v/>
      </c>
      <c r="W606" s="106">
        <f t="shared" si="45"/>
        <v>0</v>
      </c>
      <c r="X606" s="106">
        <f t="shared" si="46"/>
        <v>0</v>
      </c>
      <c r="Y606" s="107" t="str">
        <f t="shared" si="47"/>
        <v/>
      </c>
      <c r="Z606" s="108">
        <f>IF(S606=2,0,IF(ISBLANK(J606),0,VLOOKUP(Y606,DeltagarRapport!A:J,7,FALSE)*100))</f>
        <v>0</v>
      </c>
      <c r="AA606" s="108">
        <f>IF(S606=2,0,IF(ISBLANK(J606),0,VLOOKUP(Y606,DeltagarRapport!A:J,9,FALSE)*100))</f>
        <v>0</v>
      </c>
      <c r="AB606" s="109" t="str" cm="1">
        <f t="array" ref="AB606">IF(S606=1,INDEX(Verksamhetsform!$A$9:$A$10,MIN(ROW(AB606)-ROW($AB$2)+1,2)),"")</f>
        <v/>
      </c>
    </row>
    <row r="607" spans="1:28" x14ac:dyDescent="0.35">
      <c r="A607" s="105">
        <v>606</v>
      </c>
      <c r="B607" s="77"/>
      <c r="C607" s="105" t="str">
        <f>IF(B607&lt;&gt;"", INDEX(DeltagarRapport!$D$2:$D$9, MATCH(B607, DeltagarRapport!$E$2:$E$9, 0)), "")</f>
        <v/>
      </c>
      <c r="D607" s="64"/>
      <c r="E607" s="59"/>
      <c r="F607" s="59"/>
      <c r="G607" s="59"/>
      <c r="H607" s="60"/>
      <c r="I607" s="86"/>
      <c r="J607" s="86"/>
      <c r="K607" s="86"/>
      <c r="L607" s="78"/>
      <c r="M607" s="61"/>
      <c r="N607" s="66"/>
      <c r="O607" s="105" t="str">
        <f t="shared" si="48"/>
        <v/>
      </c>
      <c r="P607" s="105" t="str">
        <f t="shared" si="49"/>
        <v/>
      </c>
      <c r="Q607" s="105" t="str">
        <f>IF(P607="", "", IFERROR(VLOOKUP(P607,Arrtyper!A:B,2,FALSE), ""))</f>
        <v/>
      </c>
      <c r="R607" s="61"/>
      <c r="S607" s="105" t="str">
        <f>IF(R607="", "", IFERROR(VLOOKUP(R607,Verksamhetsform!A:B,2,FALSE), ""))</f>
        <v/>
      </c>
      <c r="T607" s="61"/>
      <c r="U607" s="61"/>
      <c r="V607" s="105" t="str">
        <f>IF(U607="", "", IFERROR(VLOOKUP(U607,KommunDB!A:B,2,FALSE), ""))</f>
        <v/>
      </c>
      <c r="W607" s="106">
        <f t="shared" si="45"/>
        <v>0</v>
      </c>
      <c r="X607" s="106">
        <f t="shared" si="46"/>
        <v>0</v>
      </c>
      <c r="Y607" s="107" t="str">
        <f t="shared" si="47"/>
        <v/>
      </c>
      <c r="Z607" s="108">
        <f>IF(S607=2,0,IF(ISBLANK(J607),0,VLOOKUP(Y607,DeltagarRapport!A:J,7,FALSE)*100))</f>
        <v>0</v>
      </c>
      <c r="AA607" s="108">
        <f>IF(S607=2,0,IF(ISBLANK(J607),0,VLOOKUP(Y607,DeltagarRapport!A:J,9,FALSE)*100))</f>
        <v>0</v>
      </c>
      <c r="AB607" s="109" t="str" cm="1">
        <f t="array" ref="AB607">IF(S607=1,INDEX(Verksamhetsform!$A$9:$A$10,MIN(ROW(AB607)-ROW($AB$2)+1,2)),"")</f>
        <v/>
      </c>
    </row>
    <row r="608" spans="1:28" x14ac:dyDescent="0.35">
      <c r="A608" s="105">
        <v>607</v>
      </c>
      <c r="B608" s="77"/>
      <c r="C608" s="105" t="str">
        <f>IF(B608&lt;&gt;"", INDEX(DeltagarRapport!$D$2:$D$9, MATCH(B608, DeltagarRapport!$E$2:$E$9, 0)), "")</f>
        <v/>
      </c>
      <c r="D608" s="64"/>
      <c r="E608" s="59"/>
      <c r="F608" s="59"/>
      <c r="G608" s="59"/>
      <c r="H608" s="60"/>
      <c r="I608" s="86"/>
      <c r="J608" s="86"/>
      <c r="K608" s="86"/>
      <c r="L608" s="78"/>
      <c r="M608" s="61"/>
      <c r="N608" s="66"/>
      <c r="O608" s="105" t="str">
        <f t="shared" si="48"/>
        <v/>
      </c>
      <c r="P608" s="105" t="str">
        <f t="shared" si="49"/>
        <v/>
      </c>
      <c r="Q608" s="105" t="str">
        <f>IF(P608="", "", IFERROR(VLOOKUP(P608,Arrtyper!A:B,2,FALSE), ""))</f>
        <v/>
      </c>
      <c r="R608" s="61"/>
      <c r="S608" s="105" t="str">
        <f>IF(R608="", "", IFERROR(VLOOKUP(R608,Verksamhetsform!A:B,2,FALSE), ""))</f>
        <v/>
      </c>
      <c r="T608" s="61"/>
      <c r="U608" s="61"/>
      <c r="V608" s="105" t="str">
        <f>IF(U608="", "", IFERROR(VLOOKUP(U608,KommunDB!A:B,2,FALSE), ""))</f>
        <v/>
      </c>
      <c r="W608" s="106">
        <f t="shared" si="45"/>
        <v>0</v>
      </c>
      <c r="X608" s="106">
        <f t="shared" si="46"/>
        <v>0</v>
      </c>
      <c r="Y608" s="107" t="str">
        <f t="shared" si="47"/>
        <v/>
      </c>
      <c r="Z608" s="108">
        <f>IF(S608=2,0,IF(ISBLANK(J608),0,VLOOKUP(Y608,DeltagarRapport!A:J,7,FALSE)*100))</f>
        <v>0</v>
      </c>
      <c r="AA608" s="108">
        <f>IF(S608=2,0,IF(ISBLANK(J608),0,VLOOKUP(Y608,DeltagarRapport!A:J,9,FALSE)*100))</f>
        <v>0</v>
      </c>
      <c r="AB608" s="109" t="str" cm="1">
        <f t="array" ref="AB608">IF(S608=1,INDEX(Verksamhetsform!$A$9:$A$10,MIN(ROW(AB608)-ROW($AB$2)+1,2)),"")</f>
        <v/>
      </c>
    </row>
    <row r="609" spans="1:28" x14ac:dyDescent="0.35">
      <c r="A609" s="105">
        <v>608</v>
      </c>
      <c r="B609" s="77"/>
      <c r="C609" s="105" t="str">
        <f>IF(B609&lt;&gt;"", INDEX(DeltagarRapport!$D$2:$D$9, MATCH(B609, DeltagarRapport!$E$2:$E$9, 0)), "")</f>
        <v/>
      </c>
      <c r="D609" s="64"/>
      <c r="E609" s="59"/>
      <c r="F609" s="59"/>
      <c r="G609" s="59"/>
      <c r="H609" s="60"/>
      <c r="I609" s="86"/>
      <c r="J609" s="86"/>
      <c r="K609" s="86"/>
      <c r="L609" s="78"/>
      <c r="M609" s="61"/>
      <c r="N609" s="66"/>
      <c r="O609" s="105" t="str">
        <f t="shared" si="48"/>
        <v/>
      </c>
      <c r="P609" s="105" t="str">
        <f t="shared" si="49"/>
        <v/>
      </c>
      <c r="Q609" s="105" t="str">
        <f>IF(P609="", "", IFERROR(VLOOKUP(P609,Arrtyper!A:B,2,FALSE), ""))</f>
        <v/>
      </c>
      <c r="R609" s="61"/>
      <c r="S609" s="105" t="str">
        <f>IF(R609="", "", IFERROR(VLOOKUP(R609,Verksamhetsform!A:B,2,FALSE), ""))</f>
        <v/>
      </c>
      <c r="T609" s="61"/>
      <c r="U609" s="61"/>
      <c r="V609" s="105" t="str">
        <f>IF(U609="", "", IFERROR(VLOOKUP(U609,KommunDB!A:B,2,FALSE), ""))</f>
        <v/>
      </c>
      <c r="W609" s="106">
        <f t="shared" si="45"/>
        <v>0</v>
      </c>
      <c r="X609" s="106">
        <f t="shared" si="46"/>
        <v>0</v>
      </c>
      <c r="Y609" s="107" t="str">
        <f t="shared" si="47"/>
        <v/>
      </c>
      <c r="Z609" s="108">
        <f>IF(S609=2,0,IF(ISBLANK(J609),0,VLOOKUP(Y609,DeltagarRapport!A:J,7,FALSE)*100))</f>
        <v>0</v>
      </c>
      <c r="AA609" s="108">
        <f>IF(S609=2,0,IF(ISBLANK(J609),0,VLOOKUP(Y609,DeltagarRapport!A:J,9,FALSE)*100))</f>
        <v>0</v>
      </c>
      <c r="AB609" s="109" t="str" cm="1">
        <f t="array" ref="AB609">IF(S609=1,INDEX(Verksamhetsform!$A$9:$A$10,MIN(ROW(AB609)-ROW($AB$2)+1,2)),"")</f>
        <v/>
      </c>
    </row>
    <row r="610" spans="1:28" x14ac:dyDescent="0.35">
      <c r="A610" s="105">
        <v>609</v>
      </c>
      <c r="B610" s="77"/>
      <c r="C610" s="105" t="str">
        <f>IF(B610&lt;&gt;"", INDEX(DeltagarRapport!$D$2:$D$9, MATCH(B610, DeltagarRapport!$E$2:$E$9, 0)), "")</f>
        <v/>
      </c>
      <c r="D610" s="64"/>
      <c r="E610" s="59"/>
      <c r="F610" s="59"/>
      <c r="G610" s="59"/>
      <c r="H610" s="60"/>
      <c r="I610" s="86"/>
      <c r="J610" s="86"/>
      <c r="K610" s="86"/>
      <c r="L610" s="78"/>
      <c r="M610" s="61"/>
      <c r="N610" s="66"/>
      <c r="O610" s="105" t="str">
        <f t="shared" si="48"/>
        <v/>
      </c>
      <c r="P610" s="105" t="str">
        <f t="shared" si="49"/>
        <v/>
      </c>
      <c r="Q610" s="105" t="str">
        <f>IF(P610="", "", IFERROR(VLOOKUP(P610,Arrtyper!A:B,2,FALSE), ""))</f>
        <v/>
      </c>
      <c r="R610" s="61"/>
      <c r="S610" s="105" t="str">
        <f>IF(R610="", "", IFERROR(VLOOKUP(R610,Verksamhetsform!A:B,2,FALSE), ""))</f>
        <v/>
      </c>
      <c r="T610" s="61"/>
      <c r="U610" s="61"/>
      <c r="V610" s="105" t="str">
        <f>IF(U610="", "", IFERROR(VLOOKUP(U610,KommunDB!A:B,2,FALSE), ""))</f>
        <v/>
      </c>
      <c r="W610" s="106">
        <f t="shared" si="45"/>
        <v>0</v>
      </c>
      <c r="X610" s="106">
        <f t="shared" si="46"/>
        <v>0</v>
      </c>
      <c r="Y610" s="107" t="str">
        <f t="shared" si="47"/>
        <v/>
      </c>
      <c r="Z610" s="108">
        <f>IF(S610=2,0,IF(ISBLANK(J610),0,VLOOKUP(Y610,DeltagarRapport!A:J,7,FALSE)*100))</f>
        <v>0</v>
      </c>
      <c r="AA610" s="108">
        <f>IF(S610=2,0,IF(ISBLANK(J610),0,VLOOKUP(Y610,DeltagarRapport!A:J,9,FALSE)*100))</f>
        <v>0</v>
      </c>
      <c r="AB610" s="109" t="str" cm="1">
        <f t="array" ref="AB610">IF(S610=1,INDEX(Verksamhetsform!$A$9:$A$10,MIN(ROW(AB610)-ROW($AB$2)+1,2)),"")</f>
        <v/>
      </c>
    </row>
    <row r="611" spans="1:28" x14ac:dyDescent="0.35">
      <c r="A611" s="105">
        <v>610</v>
      </c>
      <c r="B611" s="77"/>
      <c r="C611" s="105" t="str">
        <f>IF(B611&lt;&gt;"", INDEX(DeltagarRapport!$D$2:$D$9, MATCH(B611, DeltagarRapport!$E$2:$E$9, 0)), "")</f>
        <v/>
      </c>
      <c r="D611" s="64"/>
      <c r="E611" s="59"/>
      <c r="F611" s="59"/>
      <c r="G611" s="59"/>
      <c r="H611" s="60"/>
      <c r="I611" s="86"/>
      <c r="J611" s="86"/>
      <c r="K611" s="86"/>
      <c r="L611" s="78"/>
      <c r="M611" s="61"/>
      <c r="N611" s="66"/>
      <c r="O611" s="105" t="str">
        <f t="shared" si="48"/>
        <v/>
      </c>
      <c r="P611" s="105" t="str">
        <f t="shared" si="49"/>
        <v/>
      </c>
      <c r="Q611" s="105" t="str">
        <f>IF(P611="", "", IFERROR(VLOOKUP(P611,Arrtyper!A:B,2,FALSE), ""))</f>
        <v/>
      </c>
      <c r="R611" s="61"/>
      <c r="S611" s="105" t="str">
        <f>IF(R611="", "", IFERROR(VLOOKUP(R611,Verksamhetsform!A:B,2,FALSE), ""))</f>
        <v/>
      </c>
      <c r="T611" s="61"/>
      <c r="U611" s="61"/>
      <c r="V611" s="105" t="str">
        <f>IF(U611="", "", IFERROR(VLOOKUP(U611,KommunDB!A:B,2,FALSE), ""))</f>
        <v/>
      </c>
      <c r="W611" s="106">
        <f t="shared" si="45"/>
        <v>0</v>
      </c>
      <c r="X611" s="106">
        <f t="shared" si="46"/>
        <v>0</v>
      </c>
      <c r="Y611" s="107" t="str">
        <f t="shared" si="47"/>
        <v/>
      </c>
      <c r="Z611" s="108">
        <f>IF(S611=2,0,IF(ISBLANK(J611),0,VLOOKUP(Y611,DeltagarRapport!A:J,7,FALSE)*100))</f>
        <v>0</v>
      </c>
      <c r="AA611" s="108">
        <f>IF(S611=2,0,IF(ISBLANK(J611),0,VLOOKUP(Y611,DeltagarRapport!A:J,9,FALSE)*100))</f>
        <v>0</v>
      </c>
      <c r="AB611" s="109" t="str" cm="1">
        <f t="array" ref="AB611">IF(S611=1,INDEX(Verksamhetsform!$A$9:$A$10,MIN(ROW(AB611)-ROW($AB$2)+1,2)),"")</f>
        <v/>
      </c>
    </row>
    <row r="612" spans="1:28" x14ac:dyDescent="0.35">
      <c r="A612" s="105">
        <v>611</v>
      </c>
      <c r="B612" s="77"/>
      <c r="C612" s="105" t="str">
        <f>IF(B612&lt;&gt;"", INDEX(DeltagarRapport!$D$2:$D$9, MATCH(B612, DeltagarRapport!$E$2:$E$9, 0)), "")</f>
        <v/>
      </c>
      <c r="D612" s="64"/>
      <c r="E612" s="59"/>
      <c r="F612" s="59"/>
      <c r="G612" s="59"/>
      <c r="H612" s="60"/>
      <c r="I612" s="86"/>
      <c r="J612" s="86"/>
      <c r="K612" s="86"/>
      <c r="L612" s="78"/>
      <c r="M612" s="61"/>
      <c r="N612" s="66"/>
      <c r="O612" s="105" t="str">
        <f t="shared" si="48"/>
        <v/>
      </c>
      <c r="P612" s="105" t="str">
        <f t="shared" si="49"/>
        <v/>
      </c>
      <c r="Q612" s="105" t="str">
        <f>IF(P612="", "", IFERROR(VLOOKUP(P612,Arrtyper!A:B,2,FALSE), ""))</f>
        <v/>
      </c>
      <c r="R612" s="61"/>
      <c r="S612" s="105" t="str">
        <f>IF(R612="", "", IFERROR(VLOOKUP(R612,Verksamhetsform!A:B,2,FALSE), ""))</f>
        <v/>
      </c>
      <c r="T612" s="61"/>
      <c r="U612" s="61"/>
      <c r="V612" s="105" t="str">
        <f>IF(U612="", "", IFERROR(VLOOKUP(U612,KommunDB!A:B,2,FALSE), ""))</f>
        <v/>
      </c>
      <c r="W612" s="106">
        <f t="shared" si="45"/>
        <v>0</v>
      </c>
      <c r="X612" s="106">
        <f t="shared" si="46"/>
        <v>0</v>
      </c>
      <c r="Y612" s="107" t="str">
        <f t="shared" si="47"/>
        <v/>
      </c>
      <c r="Z612" s="108">
        <f>IF(S612=2,0,IF(ISBLANK(J612),0,VLOOKUP(Y612,DeltagarRapport!A:J,7,FALSE)*100))</f>
        <v>0</v>
      </c>
      <c r="AA612" s="108">
        <f>IF(S612=2,0,IF(ISBLANK(J612),0,VLOOKUP(Y612,DeltagarRapport!A:J,9,FALSE)*100))</f>
        <v>0</v>
      </c>
      <c r="AB612" s="109" t="str" cm="1">
        <f t="array" ref="AB612">IF(S612=1,INDEX(Verksamhetsform!$A$9:$A$10,MIN(ROW(AB612)-ROW($AB$2)+1,2)),"")</f>
        <v/>
      </c>
    </row>
    <row r="613" spans="1:28" x14ac:dyDescent="0.35">
      <c r="A613" s="105">
        <v>612</v>
      </c>
      <c r="B613" s="77"/>
      <c r="C613" s="105" t="str">
        <f>IF(B613&lt;&gt;"", INDEX(DeltagarRapport!$D$2:$D$9, MATCH(B613, DeltagarRapport!$E$2:$E$9, 0)), "")</f>
        <v/>
      </c>
      <c r="D613" s="64"/>
      <c r="E613" s="59"/>
      <c r="F613" s="59"/>
      <c r="G613" s="59"/>
      <c r="H613" s="60"/>
      <c r="I613" s="86"/>
      <c r="J613" s="86"/>
      <c r="K613" s="86"/>
      <c r="L613" s="78"/>
      <c r="M613" s="61"/>
      <c r="N613" s="66"/>
      <c r="O613" s="105" t="str">
        <f t="shared" si="48"/>
        <v/>
      </c>
      <c r="P613" s="105" t="str">
        <f t="shared" si="49"/>
        <v/>
      </c>
      <c r="Q613" s="105" t="str">
        <f>IF(P613="", "", IFERROR(VLOOKUP(P613,Arrtyper!A:B,2,FALSE), ""))</f>
        <v/>
      </c>
      <c r="R613" s="61"/>
      <c r="S613" s="105" t="str">
        <f>IF(R613="", "", IFERROR(VLOOKUP(R613,Verksamhetsform!A:B,2,FALSE), ""))</f>
        <v/>
      </c>
      <c r="T613" s="61"/>
      <c r="U613" s="61"/>
      <c r="V613" s="105" t="str">
        <f>IF(U613="", "", IFERROR(VLOOKUP(U613,KommunDB!A:B,2,FALSE), ""))</f>
        <v/>
      </c>
      <c r="W613" s="106">
        <f t="shared" si="45"/>
        <v>0</v>
      </c>
      <c r="X613" s="106">
        <f t="shared" si="46"/>
        <v>0</v>
      </c>
      <c r="Y613" s="107" t="str">
        <f t="shared" si="47"/>
        <v/>
      </c>
      <c r="Z613" s="108">
        <f>IF(S613=2,0,IF(ISBLANK(J613),0,VLOOKUP(Y613,DeltagarRapport!A:J,7,FALSE)*100))</f>
        <v>0</v>
      </c>
      <c r="AA613" s="108">
        <f>IF(S613=2,0,IF(ISBLANK(J613),0,VLOOKUP(Y613,DeltagarRapport!A:J,9,FALSE)*100))</f>
        <v>0</v>
      </c>
      <c r="AB613" s="109" t="str" cm="1">
        <f t="array" ref="AB613">IF(S613=1,INDEX(Verksamhetsform!$A$9:$A$10,MIN(ROW(AB613)-ROW($AB$2)+1,2)),"")</f>
        <v/>
      </c>
    </row>
    <row r="614" spans="1:28" x14ac:dyDescent="0.35">
      <c r="A614" s="105">
        <v>613</v>
      </c>
      <c r="B614" s="77"/>
      <c r="C614" s="105" t="str">
        <f>IF(B614&lt;&gt;"", INDEX(DeltagarRapport!$D$2:$D$9, MATCH(B614, DeltagarRapport!$E$2:$E$9, 0)), "")</f>
        <v/>
      </c>
      <c r="D614" s="64"/>
      <c r="E614" s="59"/>
      <c r="F614" s="59"/>
      <c r="G614" s="59"/>
      <c r="H614" s="60"/>
      <c r="I614" s="86"/>
      <c r="J614" s="86"/>
      <c r="K614" s="86"/>
      <c r="L614" s="78"/>
      <c r="M614" s="61"/>
      <c r="N614" s="66"/>
      <c r="O614" s="105" t="str">
        <f t="shared" si="48"/>
        <v/>
      </c>
      <c r="P614" s="105" t="str">
        <f t="shared" si="49"/>
        <v/>
      </c>
      <c r="Q614" s="105" t="str">
        <f>IF(P614="", "", IFERROR(VLOOKUP(P614,Arrtyper!A:B,2,FALSE), ""))</f>
        <v/>
      </c>
      <c r="R614" s="61"/>
      <c r="S614" s="105" t="str">
        <f>IF(R614="", "", IFERROR(VLOOKUP(R614,Verksamhetsform!A:B,2,FALSE), ""))</f>
        <v/>
      </c>
      <c r="T614" s="61"/>
      <c r="U614" s="61"/>
      <c r="V614" s="105" t="str">
        <f>IF(U614="", "", IFERROR(VLOOKUP(U614,KommunDB!A:B,2,FALSE), ""))</f>
        <v/>
      </c>
      <c r="W614" s="106">
        <f t="shared" si="45"/>
        <v>0</v>
      </c>
      <c r="X614" s="106">
        <f t="shared" si="46"/>
        <v>0</v>
      </c>
      <c r="Y614" s="107" t="str">
        <f t="shared" si="47"/>
        <v/>
      </c>
      <c r="Z614" s="108">
        <f>IF(S614=2,0,IF(ISBLANK(J614),0,VLOOKUP(Y614,DeltagarRapport!A:J,7,FALSE)*100))</f>
        <v>0</v>
      </c>
      <c r="AA614" s="108">
        <f>IF(S614=2,0,IF(ISBLANK(J614),0,VLOOKUP(Y614,DeltagarRapport!A:J,9,FALSE)*100))</f>
        <v>0</v>
      </c>
      <c r="AB614" s="109" t="str" cm="1">
        <f t="array" ref="AB614">IF(S614=1,INDEX(Verksamhetsform!$A$9:$A$10,MIN(ROW(AB614)-ROW($AB$2)+1,2)),"")</f>
        <v/>
      </c>
    </row>
    <row r="615" spans="1:28" x14ac:dyDescent="0.35">
      <c r="A615" s="105">
        <v>614</v>
      </c>
      <c r="B615" s="77"/>
      <c r="C615" s="105" t="str">
        <f>IF(B615&lt;&gt;"", INDEX(DeltagarRapport!$D$2:$D$9, MATCH(B615, DeltagarRapport!$E$2:$E$9, 0)), "")</f>
        <v/>
      </c>
      <c r="D615" s="64"/>
      <c r="E615" s="59"/>
      <c r="F615" s="59"/>
      <c r="G615" s="59"/>
      <c r="H615" s="60"/>
      <c r="I615" s="86"/>
      <c r="J615" s="86"/>
      <c r="K615" s="86"/>
      <c r="L615" s="78"/>
      <c r="M615" s="61"/>
      <c r="N615" s="66"/>
      <c r="O615" s="105" t="str">
        <f t="shared" si="48"/>
        <v/>
      </c>
      <c r="P615" s="105" t="str">
        <f t="shared" si="49"/>
        <v/>
      </c>
      <c r="Q615" s="105" t="str">
        <f>IF(P615="", "", IFERROR(VLOOKUP(P615,Arrtyper!A:B,2,FALSE), ""))</f>
        <v/>
      </c>
      <c r="R615" s="61"/>
      <c r="S615" s="105" t="str">
        <f>IF(R615="", "", IFERROR(VLOOKUP(R615,Verksamhetsform!A:B,2,FALSE), ""))</f>
        <v/>
      </c>
      <c r="T615" s="61"/>
      <c r="U615" s="61"/>
      <c r="V615" s="105" t="str">
        <f>IF(U615="", "", IFERROR(VLOOKUP(U615,KommunDB!A:B,2,FALSE), ""))</f>
        <v/>
      </c>
      <c r="W615" s="106">
        <f t="shared" si="45"/>
        <v>0</v>
      </c>
      <c r="X615" s="106">
        <f t="shared" si="46"/>
        <v>0</v>
      </c>
      <c r="Y615" s="107" t="str">
        <f t="shared" si="47"/>
        <v/>
      </c>
      <c r="Z615" s="108">
        <f>IF(S615=2,0,IF(ISBLANK(J615),0,VLOOKUP(Y615,DeltagarRapport!A:J,7,FALSE)*100))</f>
        <v>0</v>
      </c>
      <c r="AA615" s="108">
        <f>IF(S615=2,0,IF(ISBLANK(J615),0,VLOOKUP(Y615,DeltagarRapport!A:J,9,FALSE)*100))</f>
        <v>0</v>
      </c>
      <c r="AB615" s="109" t="str" cm="1">
        <f t="array" ref="AB615">IF(S615=1,INDEX(Verksamhetsform!$A$9:$A$10,MIN(ROW(AB615)-ROW($AB$2)+1,2)),"")</f>
        <v/>
      </c>
    </row>
    <row r="616" spans="1:28" x14ac:dyDescent="0.35">
      <c r="A616" s="105">
        <v>615</v>
      </c>
      <c r="B616" s="77"/>
      <c r="C616" s="105" t="str">
        <f>IF(B616&lt;&gt;"", INDEX(DeltagarRapport!$D$2:$D$9, MATCH(B616, DeltagarRapport!$E$2:$E$9, 0)), "")</f>
        <v/>
      </c>
      <c r="D616" s="64"/>
      <c r="E616" s="59"/>
      <c r="F616" s="59"/>
      <c r="G616" s="59"/>
      <c r="H616" s="60"/>
      <c r="I616" s="86"/>
      <c r="J616" s="86"/>
      <c r="K616" s="86"/>
      <c r="L616" s="78"/>
      <c r="M616" s="61"/>
      <c r="N616" s="66"/>
      <c r="O616" s="105" t="str">
        <f t="shared" si="48"/>
        <v/>
      </c>
      <c r="P616" s="105" t="str">
        <f t="shared" si="49"/>
        <v/>
      </c>
      <c r="Q616" s="105" t="str">
        <f>IF(P616="", "", IFERROR(VLOOKUP(P616,Arrtyper!A:B,2,FALSE), ""))</f>
        <v/>
      </c>
      <c r="R616" s="61"/>
      <c r="S616" s="105" t="str">
        <f>IF(R616="", "", IFERROR(VLOOKUP(R616,Verksamhetsform!A:B,2,FALSE), ""))</f>
        <v/>
      </c>
      <c r="T616" s="61"/>
      <c r="U616" s="61"/>
      <c r="V616" s="105" t="str">
        <f>IF(U616="", "", IFERROR(VLOOKUP(U616,KommunDB!A:B,2,FALSE), ""))</f>
        <v/>
      </c>
      <c r="W616" s="106">
        <f t="shared" si="45"/>
        <v>0</v>
      </c>
      <c r="X616" s="106">
        <f t="shared" si="46"/>
        <v>0</v>
      </c>
      <c r="Y616" s="107" t="str">
        <f t="shared" si="47"/>
        <v/>
      </c>
      <c r="Z616" s="108">
        <f>IF(S616=2,0,IF(ISBLANK(J616),0,VLOOKUP(Y616,DeltagarRapport!A:J,7,FALSE)*100))</f>
        <v>0</v>
      </c>
      <c r="AA616" s="108">
        <f>IF(S616=2,0,IF(ISBLANK(J616),0,VLOOKUP(Y616,DeltagarRapport!A:J,9,FALSE)*100))</f>
        <v>0</v>
      </c>
      <c r="AB616" s="109" t="str" cm="1">
        <f t="array" ref="AB616">IF(S616=1,INDEX(Verksamhetsform!$A$9:$A$10,MIN(ROW(AB616)-ROW($AB$2)+1,2)),"")</f>
        <v/>
      </c>
    </row>
    <row r="617" spans="1:28" x14ac:dyDescent="0.35">
      <c r="A617" s="105">
        <v>616</v>
      </c>
      <c r="B617" s="77"/>
      <c r="C617" s="105" t="str">
        <f>IF(B617&lt;&gt;"", INDEX(DeltagarRapport!$D$2:$D$9, MATCH(B617, DeltagarRapport!$E$2:$E$9, 0)), "")</f>
        <v/>
      </c>
      <c r="D617" s="64"/>
      <c r="E617" s="59"/>
      <c r="F617" s="59"/>
      <c r="G617" s="59"/>
      <c r="H617" s="60"/>
      <c r="I617" s="86"/>
      <c r="J617" s="86"/>
      <c r="K617" s="86"/>
      <c r="L617" s="78"/>
      <c r="M617" s="61"/>
      <c r="N617" s="66"/>
      <c r="O617" s="105" t="str">
        <f t="shared" si="48"/>
        <v/>
      </c>
      <c r="P617" s="105" t="str">
        <f t="shared" si="49"/>
        <v/>
      </c>
      <c r="Q617" s="105" t="str">
        <f>IF(P617="", "", IFERROR(VLOOKUP(P617,Arrtyper!A:B,2,FALSE), ""))</f>
        <v/>
      </c>
      <c r="R617" s="61"/>
      <c r="S617" s="105" t="str">
        <f>IF(R617="", "", IFERROR(VLOOKUP(R617,Verksamhetsform!A:B,2,FALSE), ""))</f>
        <v/>
      </c>
      <c r="T617" s="61"/>
      <c r="U617" s="61"/>
      <c r="V617" s="105" t="str">
        <f>IF(U617="", "", IFERROR(VLOOKUP(U617,KommunDB!A:B,2,FALSE), ""))</f>
        <v/>
      </c>
      <c r="W617" s="106">
        <f t="shared" si="45"/>
        <v>0</v>
      </c>
      <c r="X617" s="106">
        <f t="shared" si="46"/>
        <v>0</v>
      </c>
      <c r="Y617" s="107" t="str">
        <f t="shared" si="47"/>
        <v/>
      </c>
      <c r="Z617" s="108">
        <f>IF(S617=2,0,IF(ISBLANK(J617),0,VLOOKUP(Y617,DeltagarRapport!A:J,7,FALSE)*100))</f>
        <v>0</v>
      </c>
      <c r="AA617" s="108">
        <f>IF(S617=2,0,IF(ISBLANK(J617),0,VLOOKUP(Y617,DeltagarRapport!A:J,9,FALSE)*100))</f>
        <v>0</v>
      </c>
      <c r="AB617" s="109" t="str" cm="1">
        <f t="array" ref="AB617">IF(S617=1,INDEX(Verksamhetsform!$A$9:$A$10,MIN(ROW(AB617)-ROW($AB$2)+1,2)),"")</f>
        <v/>
      </c>
    </row>
    <row r="618" spans="1:28" x14ac:dyDescent="0.35">
      <c r="A618" s="105">
        <v>617</v>
      </c>
      <c r="B618" s="77"/>
      <c r="C618" s="105" t="str">
        <f>IF(B618&lt;&gt;"", INDEX(DeltagarRapport!$D$2:$D$9, MATCH(B618, DeltagarRapport!$E$2:$E$9, 0)), "")</f>
        <v/>
      </c>
      <c r="D618" s="64"/>
      <c r="E618" s="59"/>
      <c r="F618" s="59"/>
      <c r="G618" s="59"/>
      <c r="H618" s="60"/>
      <c r="I618" s="86"/>
      <c r="J618" s="86"/>
      <c r="K618" s="86"/>
      <c r="L618" s="78"/>
      <c r="M618" s="61"/>
      <c r="N618" s="66"/>
      <c r="O618" s="105" t="str">
        <f t="shared" si="48"/>
        <v/>
      </c>
      <c r="P618" s="105" t="str">
        <f t="shared" si="49"/>
        <v/>
      </c>
      <c r="Q618" s="105" t="str">
        <f>IF(P618="", "", IFERROR(VLOOKUP(P618,Arrtyper!A:B,2,FALSE), ""))</f>
        <v/>
      </c>
      <c r="R618" s="61"/>
      <c r="S618" s="105" t="str">
        <f>IF(R618="", "", IFERROR(VLOOKUP(R618,Verksamhetsform!A:B,2,FALSE), ""))</f>
        <v/>
      </c>
      <c r="T618" s="61"/>
      <c r="U618" s="61"/>
      <c r="V618" s="105" t="str">
        <f>IF(U618="", "", IFERROR(VLOOKUP(U618,KommunDB!A:B,2,FALSE), ""))</f>
        <v/>
      </c>
      <c r="W618" s="106">
        <f t="shared" si="45"/>
        <v>0</v>
      </c>
      <c r="X618" s="106">
        <f t="shared" si="46"/>
        <v>0</v>
      </c>
      <c r="Y618" s="107" t="str">
        <f t="shared" si="47"/>
        <v/>
      </c>
      <c r="Z618" s="108">
        <f>IF(S618=2,0,IF(ISBLANK(J618),0,VLOOKUP(Y618,DeltagarRapport!A:J,7,FALSE)*100))</f>
        <v>0</v>
      </c>
      <c r="AA618" s="108">
        <f>IF(S618=2,0,IF(ISBLANK(J618),0,VLOOKUP(Y618,DeltagarRapport!A:J,9,FALSE)*100))</f>
        <v>0</v>
      </c>
      <c r="AB618" s="109" t="str" cm="1">
        <f t="array" ref="AB618">IF(S618=1,INDEX(Verksamhetsform!$A$9:$A$10,MIN(ROW(AB618)-ROW($AB$2)+1,2)),"")</f>
        <v/>
      </c>
    </row>
    <row r="619" spans="1:28" x14ac:dyDescent="0.35">
      <c r="A619" s="105">
        <v>618</v>
      </c>
      <c r="B619" s="77"/>
      <c r="C619" s="105" t="str">
        <f>IF(B619&lt;&gt;"", INDEX(DeltagarRapport!$D$2:$D$9, MATCH(B619, DeltagarRapport!$E$2:$E$9, 0)), "")</f>
        <v/>
      </c>
      <c r="D619" s="64"/>
      <c r="E619" s="59"/>
      <c r="F619" s="59"/>
      <c r="G619" s="59"/>
      <c r="H619" s="60"/>
      <c r="I619" s="86"/>
      <c r="J619" s="86"/>
      <c r="K619" s="86"/>
      <c r="L619" s="78"/>
      <c r="M619" s="61"/>
      <c r="N619" s="66"/>
      <c r="O619" s="105" t="str">
        <f t="shared" si="48"/>
        <v/>
      </c>
      <c r="P619" s="105" t="str">
        <f t="shared" si="49"/>
        <v/>
      </c>
      <c r="Q619" s="105" t="str">
        <f>IF(P619="", "", IFERROR(VLOOKUP(P619,Arrtyper!A:B,2,FALSE), ""))</f>
        <v/>
      </c>
      <c r="R619" s="61"/>
      <c r="S619" s="105" t="str">
        <f>IF(R619="", "", IFERROR(VLOOKUP(R619,Verksamhetsform!A:B,2,FALSE), ""))</f>
        <v/>
      </c>
      <c r="T619" s="61"/>
      <c r="U619" s="61"/>
      <c r="V619" s="105" t="str">
        <f>IF(U619="", "", IFERROR(VLOOKUP(U619,KommunDB!A:B,2,FALSE), ""))</f>
        <v/>
      </c>
      <c r="W619" s="106">
        <f t="shared" si="45"/>
        <v>0</v>
      </c>
      <c r="X619" s="106">
        <f t="shared" si="46"/>
        <v>0</v>
      </c>
      <c r="Y619" s="107" t="str">
        <f t="shared" si="47"/>
        <v/>
      </c>
      <c r="Z619" s="108">
        <f>IF(S619=2,0,IF(ISBLANK(J619),0,VLOOKUP(Y619,DeltagarRapport!A:J,7,FALSE)*100))</f>
        <v>0</v>
      </c>
      <c r="AA619" s="108">
        <f>IF(S619=2,0,IF(ISBLANK(J619),0,VLOOKUP(Y619,DeltagarRapport!A:J,9,FALSE)*100))</f>
        <v>0</v>
      </c>
      <c r="AB619" s="109" t="str" cm="1">
        <f t="array" ref="AB619">IF(S619=1,INDEX(Verksamhetsform!$A$9:$A$10,MIN(ROW(AB619)-ROW($AB$2)+1,2)),"")</f>
        <v/>
      </c>
    </row>
    <row r="620" spans="1:28" x14ac:dyDescent="0.35">
      <c r="A620" s="105">
        <v>619</v>
      </c>
      <c r="B620" s="77"/>
      <c r="C620" s="105" t="str">
        <f>IF(B620&lt;&gt;"", INDEX(DeltagarRapport!$D$2:$D$9, MATCH(B620, DeltagarRapport!$E$2:$E$9, 0)), "")</f>
        <v/>
      </c>
      <c r="D620" s="64"/>
      <c r="E620" s="59"/>
      <c r="F620" s="59"/>
      <c r="G620" s="59"/>
      <c r="H620" s="60"/>
      <c r="I620" s="86"/>
      <c r="J620" s="86"/>
      <c r="K620" s="86"/>
      <c r="L620" s="78"/>
      <c r="M620" s="61"/>
      <c r="N620" s="66"/>
      <c r="O620" s="105" t="str">
        <f t="shared" si="48"/>
        <v/>
      </c>
      <c r="P620" s="105" t="str">
        <f t="shared" si="49"/>
        <v/>
      </c>
      <c r="Q620" s="105" t="str">
        <f>IF(P620="", "", IFERROR(VLOOKUP(P620,Arrtyper!A:B,2,FALSE), ""))</f>
        <v/>
      </c>
      <c r="R620" s="61"/>
      <c r="S620" s="105" t="str">
        <f>IF(R620="", "", IFERROR(VLOOKUP(R620,Verksamhetsform!A:B,2,FALSE), ""))</f>
        <v/>
      </c>
      <c r="T620" s="61"/>
      <c r="U620" s="61"/>
      <c r="V620" s="105" t="str">
        <f>IF(U620="", "", IFERROR(VLOOKUP(U620,KommunDB!A:B,2,FALSE), ""))</f>
        <v/>
      </c>
      <c r="W620" s="106">
        <f t="shared" si="45"/>
        <v>0</v>
      </c>
      <c r="X620" s="106">
        <f t="shared" si="46"/>
        <v>0</v>
      </c>
      <c r="Y620" s="107" t="str">
        <f t="shared" si="47"/>
        <v/>
      </c>
      <c r="Z620" s="108">
        <f>IF(S620=2,0,IF(ISBLANK(J620),0,VLOOKUP(Y620,DeltagarRapport!A:J,7,FALSE)*100))</f>
        <v>0</v>
      </c>
      <c r="AA620" s="108">
        <f>IF(S620=2,0,IF(ISBLANK(J620),0,VLOOKUP(Y620,DeltagarRapport!A:J,9,FALSE)*100))</f>
        <v>0</v>
      </c>
      <c r="AB620" s="109" t="str" cm="1">
        <f t="array" ref="AB620">IF(S620=1,INDEX(Verksamhetsform!$A$9:$A$10,MIN(ROW(AB620)-ROW($AB$2)+1,2)),"")</f>
        <v/>
      </c>
    </row>
    <row r="621" spans="1:28" x14ac:dyDescent="0.35">
      <c r="A621" s="105">
        <v>620</v>
      </c>
      <c r="B621" s="77"/>
      <c r="C621" s="105" t="str">
        <f>IF(B621&lt;&gt;"", INDEX(DeltagarRapport!$D$2:$D$9, MATCH(B621, DeltagarRapport!$E$2:$E$9, 0)), "")</f>
        <v/>
      </c>
      <c r="D621" s="64"/>
      <c r="E621" s="59"/>
      <c r="F621" s="59"/>
      <c r="G621" s="59"/>
      <c r="H621" s="60"/>
      <c r="I621" s="86"/>
      <c r="J621" s="86"/>
      <c r="K621" s="86"/>
      <c r="L621" s="78"/>
      <c r="M621" s="61"/>
      <c r="N621" s="66"/>
      <c r="O621" s="105" t="str">
        <f t="shared" si="48"/>
        <v/>
      </c>
      <c r="P621" s="105" t="str">
        <f t="shared" si="49"/>
        <v/>
      </c>
      <c r="Q621" s="105" t="str">
        <f>IF(P621="", "", IFERROR(VLOOKUP(P621,Arrtyper!A:B,2,FALSE), ""))</f>
        <v/>
      </c>
      <c r="R621" s="61"/>
      <c r="S621" s="105" t="str">
        <f>IF(R621="", "", IFERROR(VLOOKUP(R621,Verksamhetsform!A:B,2,FALSE), ""))</f>
        <v/>
      </c>
      <c r="T621" s="61"/>
      <c r="U621" s="61"/>
      <c r="V621" s="105" t="str">
        <f>IF(U621="", "", IFERROR(VLOOKUP(U621,KommunDB!A:B,2,FALSE), ""))</f>
        <v/>
      </c>
      <c r="W621" s="106">
        <f t="shared" si="45"/>
        <v>0</v>
      </c>
      <c r="X621" s="106">
        <f t="shared" si="46"/>
        <v>0</v>
      </c>
      <c r="Y621" s="107" t="str">
        <f t="shared" si="47"/>
        <v/>
      </c>
      <c r="Z621" s="108">
        <f>IF(S621=2,0,IF(ISBLANK(J621),0,VLOOKUP(Y621,DeltagarRapport!A:J,7,FALSE)*100))</f>
        <v>0</v>
      </c>
      <c r="AA621" s="108">
        <f>IF(S621=2,0,IF(ISBLANK(J621),0,VLOOKUP(Y621,DeltagarRapport!A:J,9,FALSE)*100))</f>
        <v>0</v>
      </c>
      <c r="AB621" s="109" t="str" cm="1">
        <f t="array" ref="AB621">IF(S621=1,INDEX(Verksamhetsform!$A$9:$A$10,MIN(ROW(AB621)-ROW($AB$2)+1,2)),"")</f>
        <v/>
      </c>
    </row>
    <row r="622" spans="1:28" x14ac:dyDescent="0.35">
      <c r="A622" s="105">
        <v>621</v>
      </c>
      <c r="B622" s="77"/>
      <c r="C622" s="105" t="str">
        <f>IF(B622&lt;&gt;"", INDEX(DeltagarRapport!$D$2:$D$9, MATCH(B622, DeltagarRapport!$E$2:$E$9, 0)), "")</f>
        <v/>
      </c>
      <c r="D622" s="64"/>
      <c r="E622" s="59"/>
      <c r="F622" s="59"/>
      <c r="G622" s="59"/>
      <c r="H622" s="60"/>
      <c r="I622" s="86"/>
      <c r="J622" s="86"/>
      <c r="K622" s="86"/>
      <c r="L622" s="78"/>
      <c r="M622" s="61"/>
      <c r="N622" s="66"/>
      <c r="O622" s="105" t="str">
        <f t="shared" si="48"/>
        <v/>
      </c>
      <c r="P622" s="105" t="str">
        <f t="shared" si="49"/>
        <v/>
      </c>
      <c r="Q622" s="105" t="str">
        <f>IF(P622="", "", IFERROR(VLOOKUP(P622,Arrtyper!A:B,2,FALSE), ""))</f>
        <v/>
      </c>
      <c r="R622" s="61"/>
      <c r="S622" s="105" t="str">
        <f>IF(R622="", "", IFERROR(VLOOKUP(R622,Verksamhetsform!A:B,2,FALSE), ""))</f>
        <v/>
      </c>
      <c r="T622" s="61"/>
      <c r="U622" s="61"/>
      <c r="V622" s="105" t="str">
        <f>IF(U622="", "", IFERROR(VLOOKUP(U622,KommunDB!A:B,2,FALSE), ""))</f>
        <v/>
      </c>
      <c r="W622" s="106">
        <f t="shared" si="45"/>
        <v>0</v>
      </c>
      <c r="X622" s="106">
        <f t="shared" si="46"/>
        <v>0</v>
      </c>
      <c r="Y622" s="107" t="str">
        <f t="shared" si="47"/>
        <v/>
      </c>
      <c r="Z622" s="108">
        <f>IF(S622=2,0,IF(ISBLANK(J622),0,VLOOKUP(Y622,DeltagarRapport!A:J,7,FALSE)*100))</f>
        <v>0</v>
      </c>
      <c r="AA622" s="108">
        <f>IF(S622=2,0,IF(ISBLANK(J622),0,VLOOKUP(Y622,DeltagarRapport!A:J,9,FALSE)*100))</f>
        <v>0</v>
      </c>
      <c r="AB622" s="109" t="str" cm="1">
        <f t="array" ref="AB622">IF(S622=1,INDEX(Verksamhetsform!$A$9:$A$10,MIN(ROW(AB622)-ROW($AB$2)+1,2)),"")</f>
        <v/>
      </c>
    </row>
    <row r="623" spans="1:28" x14ac:dyDescent="0.35">
      <c r="A623" s="105">
        <v>622</v>
      </c>
      <c r="B623" s="77"/>
      <c r="C623" s="105" t="str">
        <f>IF(B623&lt;&gt;"", INDEX(DeltagarRapport!$D$2:$D$9, MATCH(B623, DeltagarRapport!$E$2:$E$9, 0)), "")</f>
        <v/>
      </c>
      <c r="D623" s="64"/>
      <c r="E623" s="59"/>
      <c r="F623" s="59"/>
      <c r="G623" s="59"/>
      <c r="H623" s="60"/>
      <c r="I623" s="86"/>
      <c r="J623" s="86"/>
      <c r="K623" s="86"/>
      <c r="L623" s="78"/>
      <c r="M623" s="61"/>
      <c r="N623" s="66"/>
      <c r="O623" s="105" t="str">
        <f t="shared" si="48"/>
        <v/>
      </c>
      <c r="P623" s="105" t="str">
        <f t="shared" si="49"/>
        <v/>
      </c>
      <c r="Q623" s="105" t="str">
        <f>IF(P623="", "", IFERROR(VLOOKUP(P623,Arrtyper!A:B,2,FALSE), ""))</f>
        <v/>
      </c>
      <c r="R623" s="61"/>
      <c r="S623" s="105" t="str">
        <f>IF(R623="", "", IFERROR(VLOOKUP(R623,Verksamhetsform!A:B,2,FALSE), ""))</f>
        <v/>
      </c>
      <c r="T623" s="61"/>
      <c r="U623" s="61"/>
      <c r="V623" s="105" t="str">
        <f>IF(U623="", "", IFERROR(VLOOKUP(U623,KommunDB!A:B,2,FALSE), ""))</f>
        <v/>
      </c>
      <c r="W623" s="106">
        <f t="shared" si="45"/>
        <v>0</v>
      </c>
      <c r="X623" s="106">
        <f t="shared" si="46"/>
        <v>0</v>
      </c>
      <c r="Y623" s="107" t="str">
        <f t="shared" si="47"/>
        <v/>
      </c>
      <c r="Z623" s="108">
        <f>IF(S623=2,0,IF(ISBLANK(J623),0,VLOOKUP(Y623,DeltagarRapport!A:J,7,FALSE)*100))</f>
        <v>0</v>
      </c>
      <c r="AA623" s="108">
        <f>IF(S623=2,0,IF(ISBLANK(J623),0,VLOOKUP(Y623,DeltagarRapport!A:J,9,FALSE)*100))</f>
        <v>0</v>
      </c>
      <c r="AB623" s="109" t="str" cm="1">
        <f t="array" ref="AB623">IF(S623=1,INDEX(Verksamhetsform!$A$9:$A$10,MIN(ROW(AB623)-ROW($AB$2)+1,2)),"")</f>
        <v/>
      </c>
    </row>
    <row r="624" spans="1:28" x14ac:dyDescent="0.35">
      <c r="A624" s="105">
        <v>623</v>
      </c>
      <c r="B624" s="77"/>
      <c r="C624" s="105" t="str">
        <f>IF(B624&lt;&gt;"", INDEX(DeltagarRapport!$D$2:$D$9, MATCH(B624, DeltagarRapport!$E$2:$E$9, 0)), "")</f>
        <v/>
      </c>
      <c r="D624" s="64"/>
      <c r="E624" s="59"/>
      <c r="F624" s="59"/>
      <c r="G624" s="59"/>
      <c r="H624" s="60"/>
      <c r="I624" s="86"/>
      <c r="J624" s="86"/>
      <c r="K624" s="86"/>
      <c r="L624" s="78"/>
      <c r="M624" s="61"/>
      <c r="N624" s="66"/>
      <c r="O624" s="105" t="str">
        <f t="shared" si="48"/>
        <v/>
      </c>
      <c r="P624" s="105" t="str">
        <f t="shared" si="49"/>
        <v/>
      </c>
      <c r="Q624" s="105" t="str">
        <f>IF(P624="", "", IFERROR(VLOOKUP(P624,Arrtyper!A:B,2,FALSE), ""))</f>
        <v/>
      </c>
      <c r="R624" s="61"/>
      <c r="S624" s="105" t="str">
        <f>IF(R624="", "", IFERROR(VLOOKUP(R624,Verksamhetsform!A:B,2,FALSE), ""))</f>
        <v/>
      </c>
      <c r="T624" s="61"/>
      <c r="U624" s="61"/>
      <c r="V624" s="105" t="str">
        <f>IF(U624="", "", IFERROR(VLOOKUP(U624,KommunDB!A:B,2,FALSE), ""))</f>
        <v/>
      </c>
      <c r="W624" s="106">
        <f t="shared" si="45"/>
        <v>0</v>
      </c>
      <c r="X624" s="106">
        <f t="shared" si="46"/>
        <v>0</v>
      </c>
      <c r="Y624" s="107" t="str">
        <f t="shared" si="47"/>
        <v/>
      </c>
      <c r="Z624" s="108">
        <f>IF(S624=2,0,IF(ISBLANK(J624),0,VLOOKUP(Y624,DeltagarRapport!A:J,7,FALSE)*100))</f>
        <v>0</v>
      </c>
      <c r="AA624" s="108">
        <f>IF(S624=2,0,IF(ISBLANK(J624),0,VLOOKUP(Y624,DeltagarRapport!A:J,9,FALSE)*100))</f>
        <v>0</v>
      </c>
      <c r="AB624" s="109" t="str" cm="1">
        <f t="array" ref="AB624">IF(S624=1,INDEX(Verksamhetsform!$A$9:$A$10,MIN(ROW(AB624)-ROW($AB$2)+1,2)),"")</f>
        <v/>
      </c>
    </row>
    <row r="625" spans="1:28" x14ac:dyDescent="0.35">
      <c r="A625" s="105">
        <v>624</v>
      </c>
      <c r="B625" s="77"/>
      <c r="C625" s="105" t="str">
        <f>IF(B625&lt;&gt;"", INDEX(DeltagarRapport!$D$2:$D$9, MATCH(B625, DeltagarRapport!$E$2:$E$9, 0)), "")</f>
        <v/>
      </c>
      <c r="D625" s="64"/>
      <c r="E625" s="59"/>
      <c r="F625" s="59"/>
      <c r="G625" s="59"/>
      <c r="H625" s="60"/>
      <c r="I625" s="86"/>
      <c r="J625" s="86"/>
      <c r="K625" s="86"/>
      <c r="L625" s="78"/>
      <c r="M625" s="61"/>
      <c r="N625" s="66"/>
      <c r="O625" s="105" t="str">
        <f t="shared" si="48"/>
        <v/>
      </c>
      <c r="P625" s="105" t="str">
        <f t="shared" si="49"/>
        <v/>
      </c>
      <c r="Q625" s="105" t="str">
        <f>IF(P625="", "", IFERROR(VLOOKUP(P625,Arrtyper!A:B,2,FALSE), ""))</f>
        <v/>
      </c>
      <c r="R625" s="61"/>
      <c r="S625" s="105" t="str">
        <f>IF(R625="", "", IFERROR(VLOOKUP(R625,Verksamhetsform!A:B,2,FALSE), ""))</f>
        <v/>
      </c>
      <c r="T625" s="61"/>
      <c r="U625" s="61"/>
      <c r="V625" s="105" t="str">
        <f>IF(U625="", "", IFERROR(VLOOKUP(U625,KommunDB!A:B,2,FALSE), ""))</f>
        <v/>
      </c>
      <c r="W625" s="106">
        <f t="shared" si="45"/>
        <v>0</v>
      </c>
      <c r="X625" s="106">
        <f t="shared" si="46"/>
        <v>0</v>
      </c>
      <c r="Y625" s="107" t="str">
        <f t="shared" si="47"/>
        <v/>
      </c>
      <c r="Z625" s="108">
        <f>IF(S625=2,0,IF(ISBLANK(J625),0,VLOOKUP(Y625,DeltagarRapport!A:J,7,FALSE)*100))</f>
        <v>0</v>
      </c>
      <c r="AA625" s="108">
        <f>IF(S625=2,0,IF(ISBLANK(J625),0,VLOOKUP(Y625,DeltagarRapport!A:J,9,FALSE)*100))</f>
        <v>0</v>
      </c>
      <c r="AB625" s="109" t="str" cm="1">
        <f t="array" ref="AB625">IF(S625=1,INDEX(Verksamhetsform!$A$9:$A$10,MIN(ROW(AB625)-ROW($AB$2)+1,2)),"")</f>
        <v/>
      </c>
    </row>
    <row r="626" spans="1:28" x14ac:dyDescent="0.35">
      <c r="A626" s="105">
        <v>625</v>
      </c>
      <c r="B626" s="77"/>
      <c r="C626" s="105" t="str">
        <f>IF(B626&lt;&gt;"", INDEX(DeltagarRapport!$D$2:$D$9, MATCH(B626, DeltagarRapport!$E$2:$E$9, 0)), "")</f>
        <v/>
      </c>
      <c r="D626" s="64"/>
      <c r="E626" s="59"/>
      <c r="F626" s="59"/>
      <c r="G626" s="59"/>
      <c r="H626" s="60"/>
      <c r="I626" s="86"/>
      <c r="J626" s="86"/>
      <c r="K626" s="86"/>
      <c r="L626" s="78"/>
      <c r="M626" s="61"/>
      <c r="N626" s="66"/>
      <c r="O626" s="105" t="str">
        <f t="shared" si="48"/>
        <v/>
      </c>
      <c r="P626" s="105" t="str">
        <f t="shared" si="49"/>
        <v/>
      </c>
      <c r="Q626" s="105" t="str">
        <f>IF(P626="", "", IFERROR(VLOOKUP(P626,Arrtyper!A:B,2,FALSE), ""))</f>
        <v/>
      </c>
      <c r="R626" s="61"/>
      <c r="S626" s="105" t="str">
        <f>IF(R626="", "", IFERROR(VLOOKUP(R626,Verksamhetsform!A:B,2,FALSE), ""))</f>
        <v/>
      </c>
      <c r="T626" s="61"/>
      <c r="U626" s="61"/>
      <c r="V626" s="105" t="str">
        <f>IF(U626="", "", IFERROR(VLOOKUP(U626,KommunDB!A:B,2,FALSE), ""))</f>
        <v/>
      </c>
      <c r="W626" s="106">
        <f t="shared" si="45"/>
        <v>0</v>
      </c>
      <c r="X626" s="106">
        <f t="shared" si="46"/>
        <v>0</v>
      </c>
      <c r="Y626" s="107" t="str">
        <f t="shared" si="47"/>
        <v/>
      </c>
      <c r="Z626" s="108">
        <f>IF(S626=2,0,IF(ISBLANK(J626),0,VLOOKUP(Y626,DeltagarRapport!A:J,7,FALSE)*100))</f>
        <v>0</v>
      </c>
      <c r="AA626" s="108">
        <f>IF(S626=2,0,IF(ISBLANK(J626),0,VLOOKUP(Y626,DeltagarRapport!A:J,9,FALSE)*100))</f>
        <v>0</v>
      </c>
      <c r="AB626" s="109" t="str" cm="1">
        <f t="array" ref="AB626">IF(S626=1,INDEX(Verksamhetsform!$A$9:$A$10,MIN(ROW(AB626)-ROW($AB$2)+1,2)),"")</f>
        <v/>
      </c>
    </row>
    <row r="627" spans="1:28" x14ac:dyDescent="0.35">
      <c r="A627" s="105">
        <v>626</v>
      </c>
      <c r="B627" s="77"/>
      <c r="C627" s="105" t="str">
        <f>IF(B627&lt;&gt;"", INDEX(DeltagarRapport!$D$2:$D$9, MATCH(B627, DeltagarRapport!$E$2:$E$9, 0)), "")</f>
        <v/>
      </c>
      <c r="D627" s="64"/>
      <c r="E627" s="59"/>
      <c r="F627" s="59"/>
      <c r="G627" s="59"/>
      <c r="H627" s="60"/>
      <c r="I627" s="86"/>
      <c r="J627" s="86"/>
      <c r="K627" s="86"/>
      <c r="L627" s="78"/>
      <c r="M627" s="61"/>
      <c r="N627" s="66"/>
      <c r="O627" s="105" t="str">
        <f t="shared" si="48"/>
        <v/>
      </c>
      <c r="P627" s="105" t="str">
        <f t="shared" si="49"/>
        <v/>
      </c>
      <c r="Q627" s="105" t="str">
        <f>IF(P627="", "", IFERROR(VLOOKUP(P627,Arrtyper!A:B,2,FALSE), ""))</f>
        <v/>
      </c>
      <c r="R627" s="61"/>
      <c r="S627" s="105" t="str">
        <f>IF(R627="", "", IFERROR(VLOOKUP(R627,Verksamhetsform!A:B,2,FALSE), ""))</f>
        <v/>
      </c>
      <c r="T627" s="61"/>
      <c r="U627" s="61"/>
      <c r="V627" s="105" t="str">
        <f>IF(U627="", "", IFERROR(VLOOKUP(U627,KommunDB!A:B,2,FALSE), ""))</f>
        <v/>
      </c>
      <c r="W627" s="106">
        <f t="shared" si="45"/>
        <v>0</v>
      </c>
      <c r="X627" s="106">
        <f t="shared" si="46"/>
        <v>0</v>
      </c>
      <c r="Y627" s="107" t="str">
        <f t="shared" si="47"/>
        <v/>
      </c>
      <c r="Z627" s="108">
        <f>IF(S627=2,0,IF(ISBLANK(J627),0,VLOOKUP(Y627,DeltagarRapport!A:J,7,FALSE)*100))</f>
        <v>0</v>
      </c>
      <c r="AA627" s="108">
        <f>IF(S627=2,0,IF(ISBLANK(J627),0,VLOOKUP(Y627,DeltagarRapport!A:J,9,FALSE)*100))</f>
        <v>0</v>
      </c>
      <c r="AB627" s="109" t="str" cm="1">
        <f t="array" ref="AB627">IF(S627=1,INDEX(Verksamhetsform!$A$9:$A$10,MIN(ROW(AB627)-ROW($AB$2)+1,2)),"")</f>
        <v/>
      </c>
    </row>
    <row r="628" spans="1:28" x14ac:dyDescent="0.35">
      <c r="A628" s="105">
        <v>627</v>
      </c>
      <c r="B628" s="77"/>
      <c r="C628" s="105" t="str">
        <f>IF(B628&lt;&gt;"", INDEX(DeltagarRapport!$D$2:$D$9, MATCH(B628, DeltagarRapport!$E$2:$E$9, 0)), "")</f>
        <v/>
      </c>
      <c r="D628" s="64"/>
      <c r="E628" s="59"/>
      <c r="F628" s="59"/>
      <c r="G628" s="59"/>
      <c r="H628" s="60"/>
      <c r="I628" s="86"/>
      <c r="J628" s="86"/>
      <c r="K628" s="86"/>
      <c r="L628" s="78"/>
      <c r="M628" s="61"/>
      <c r="N628" s="66"/>
      <c r="O628" s="105" t="str">
        <f t="shared" si="48"/>
        <v/>
      </c>
      <c r="P628" s="105" t="str">
        <f t="shared" si="49"/>
        <v/>
      </c>
      <c r="Q628" s="105" t="str">
        <f>IF(P628="", "", IFERROR(VLOOKUP(P628,Arrtyper!A:B,2,FALSE), ""))</f>
        <v/>
      </c>
      <c r="R628" s="61"/>
      <c r="S628" s="105" t="str">
        <f>IF(R628="", "", IFERROR(VLOOKUP(R628,Verksamhetsform!A:B,2,FALSE), ""))</f>
        <v/>
      </c>
      <c r="T628" s="61"/>
      <c r="U628" s="61"/>
      <c r="V628" s="105" t="str">
        <f>IF(U628="", "", IFERROR(VLOOKUP(U628,KommunDB!A:B,2,FALSE), ""))</f>
        <v/>
      </c>
      <c r="W628" s="106">
        <f t="shared" si="45"/>
        <v>0</v>
      </c>
      <c r="X628" s="106">
        <f t="shared" si="46"/>
        <v>0</v>
      </c>
      <c r="Y628" s="107" t="str">
        <f t="shared" si="47"/>
        <v/>
      </c>
      <c r="Z628" s="108">
        <f>IF(S628=2,0,IF(ISBLANK(J628),0,VLOOKUP(Y628,DeltagarRapport!A:J,7,FALSE)*100))</f>
        <v>0</v>
      </c>
      <c r="AA628" s="108">
        <f>IF(S628=2,0,IF(ISBLANK(J628),0,VLOOKUP(Y628,DeltagarRapport!A:J,9,FALSE)*100))</f>
        <v>0</v>
      </c>
      <c r="AB628" s="109" t="str" cm="1">
        <f t="array" ref="AB628">IF(S628=1,INDEX(Verksamhetsform!$A$9:$A$10,MIN(ROW(AB628)-ROW($AB$2)+1,2)),"")</f>
        <v/>
      </c>
    </row>
    <row r="629" spans="1:28" x14ac:dyDescent="0.35">
      <c r="A629" s="105">
        <v>628</v>
      </c>
      <c r="B629" s="77"/>
      <c r="C629" s="105" t="str">
        <f>IF(B629&lt;&gt;"", INDEX(DeltagarRapport!$D$2:$D$9, MATCH(B629, DeltagarRapport!$E$2:$E$9, 0)), "")</f>
        <v/>
      </c>
      <c r="D629" s="64"/>
      <c r="E629" s="59"/>
      <c r="F629" s="59"/>
      <c r="G629" s="59"/>
      <c r="H629" s="60"/>
      <c r="I629" s="86"/>
      <c r="J629" s="86"/>
      <c r="K629" s="86"/>
      <c r="L629" s="78"/>
      <c r="M629" s="61"/>
      <c r="N629" s="66"/>
      <c r="O629" s="105" t="str">
        <f t="shared" si="48"/>
        <v/>
      </c>
      <c r="P629" s="105" t="str">
        <f t="shared" si="49"/>
        <v/>
      </c>
      <c r="Q629" s="105" t="str">
        <f>IF(P629="", "", IFERROR(VLOOKUP(P629,Arrtyper!A:B,2,FALSE), ""))</f>
        <v/>
      </c>
      <c r="R629" s="61"/>
      <c r="S629" s="105" t="str">
        <f>IF(R629="", "", IFERROR(VLOOKUP(R629,Verksamhetsform!A:B,2,FALSE), ""))</f>
        <v/>
      </c>
      <c r="T629" s="61"/>
      <c r="U629" s="61"/>
      <c r="V629" s="105" t="str">
        <f>IF(U629="", "", IFERROR(VLOOKUP(U629,KommunDB!A:B,2,FALSE), ""))</f>
        <v/>
      </c>
      <c r="W629" s="106">
        <f t="shared" si="45"/>
        <v>0</v>
      </c>
      <c r="X629" s="106">
        <f t="shared" si="46"/>
        <v>0</v>
      </c>
      <c r="Y629" s="107" t="str">
        <f t="shared" si="47"/>
        <v/>
      </c>
      <c r="Z629" s="108">
        <f>IF(S629=2,0,IF(ISBLANK(J629),0,VLOOKUP(Y629,DeltagarRapport!A:J,7,FALSE)*100))</f>
        <v>0</v>
      </c>
      <c r="AA629" s="108">
        <f>IF(S629=2,0,IF(ISBLANK(J629),0,VLOOKUP(Y629,DeltagarRapport!A:J,9,FALSE)*100))</f>
        <v>0</v>
      </c>
      <c r="AB629" s="109" t="str" cm="1">
        <f t="array" ref="AB629">IF(S629=1,INDEX(Verksamhetsform!$A$9:$A$10,MIN(ROW(AB629)-ROW($AB$2)+1,2)),"")</f>
        <v/>
      </c>
    </row>
    <row r="630" spans="1:28" x14ac:dyDescent="0.35">
      <c r="A630" s="105">
        <v>629</v>
      </c>
      <c r="B630" s="77"/>
      <c r="C630" s="105" t="str">
        <f>IF(B630&lt;&gt;"", INDEX(DeltagarRapport!$D$2:$D$9, MATCH(B630, DeltagarRapport!$E$2:$E$9, 0)), "")</f>
        <v/>
      </c>
      <c r="D630" s="64"/>
      <c r="E630" s="59"/>
      <c r="F630" s="59"/>
      <c r="G630" s="59"/>
      <c r="H630" s="60"/>
      <c r="I630" s="86"/>
      <c r="J630" s="86"/>
      <c r="K630" s="86"/>
      <c r="L630" s="78"/>
      <c r="M630" s="61"/>
      <c r="N630" s="66"/>
      <c r="O630" s="105" t="str">
        <f t="shared" si="48"/>
        <v/>
      </c>
      <c r="P630" s="105" t="str">
        <f t="shared" si="49"/>
        <v/>
      </c>
      <c r="Q630" s="105" t="str">
        <f>IF(P630="", "", IFERROR(VLOOKUP(P630,Arrtyper!A:B,2,FALSE), ""))</f>
        <v/>
      </c>
      <c r="R630" s="61"/>
      <c r="S630" s="105" t="str">
        <f>IF(R630="", "", IFERROR(VLOOKUP(R630,Verksamhetsform!A:B,2,FALSE), ""))</f>
        <v/>
      </c>
      <c r="T630" s="61"/>
      <c r="U630" s="61"/>
      <c r="V630" s="105" t="str">
        <f>IF(U630="", "", IFERROR(VLOOKUP(U630,KommunDB!A:B,2,FALSE), ""))</f>
        <v/>
      </c>
      <c r="W630" s="106">
        <f t="shared" si="45"/>
        <v>0</v>
      </c>
      <c r="X630" s="106">
        <f t="shared" si="46"/>
        <v>0</v>
      </c>
      <c r="Y630" s="107" t="str">
        <f t="shared" si="47"/>
        <v/>
      </c>
      <c r="Z630" s="108">
        <f>IF(S630=2,0,IF(ISBLANK(J630),0,VLOOKUP(Y630,DeltagarRapport!A:J,7,FALSE)*100))</f>
        <v>0</v>
      </c>
      <c r="AA630" s="108">
        <f>IF(S630=2,0,IF(ISBLANK(J630),0,VLOOKUP(Y630,DeltagarRapport!A:J,9,FALSE)*100))</f>
        <v>0</v>
      </c>
      <c r="AB630" s="109" t="str" cm="1">
        <f t="array" ref="AB630">IF(S630=1,INDEX(Verksamhetsform!$A$9:$A$10,MIN(ROW(AB630)-ROW($AB$2)+1,2)),"")</f>
        <v/>
      </c>
    </row>
    <row r="631" spans="1:28" x14ac:dyDescent="0.35">
      <c r="A631" s="105">
        <v>630</v>
      </c>
      <c r="B631" s="77"/>
      <c r="C631" s="105" t="str">
        <f>IF(B631&lt;&gt;"", INDEX(DeltagarRapport!$D$2:$D$9, MATCH(B631, DeltagarRapport!$E$2:$E$9, 0)), "")</f>
        <v/>
      </c>
      <c r="D631" s="64"/>
      <c r="E631" s="59"/>
      <c r="F631" s="59"/>
      <c r="G631" s="59"/>
      <c r="H631" s="60"/>
      <c r="I631" s="86"/>
      <c r="J631" s="86"/>
      <c r="K631" s="86"/>
      <c r="L631" s="78"/>
      <c r="M631" s="61"/>
      <c r="N631" s="66"/>
      <c r="O631" s="105" t="str">
        <f t="shared" si="48"/>
        <v/>
      </c>
      <c r="P631" s="105" t="str">
        <f t="shared" si="49"/>
        <v/>
      </c>
      <c r="Q631" s="105" t="str">
        <f>IF(P631="", "", IFERROR(VLOOKUP(P631,Arrtyper!A:B,2,FALSE), ""))</f>
        <v/>
      </c>
      <c r="R631" s="61"/>
      <c r="S631" s="105" t="str">
        <f>IF(R631="", "", IFERROR(VLOOKUP(R631,Verksamhetsform!A:B,2,FALSE), ""))</f>
        <v/>
      </c>
      <c r="T631" s="61"/>
      <c r="U631" s="61"/>
      <c r="V631" s="105" t="str">
        <f>IF(U631="", "", IFERROR(VLOOKUP(U631,KommunDB!A:B,2,FALSE), ""))</f>
        <v/>
      </c>
      <c r="W631" s="106">
        <f t="shared" si="45"/>
        <v>0</v>
      </c>
      <c r="X631" s="106">
        <f t="shared" si="46"/>
        <v>0</v>
      </c>
      <c r="Y631" s="107" t="str">
        <f t="shared" si="47"/>
        <v/>
      </c>
      <c r="Z631" s="108">
        <f>IF(S631=2,0,IF(ISBLANK(J631),0,VLOOKUP(Y631,DeltagarRapport!A:J,7,FALSE)*100))</f>
        <v>0</v>
      </c>
      <c r="AA631" s="108">
        <f>IF(S631=2,0,IF(ISBLANK(J631),0,VLOOKUP(Y631,DeltagarRapport!A:J,9,FALSE)*100))</f>
        <v>0</v>
      </c>
      <c r="AB631" s="109" t="str" cm="1">
        <f t="array" ref="AB631">IF(S631=1,INDEX(Verksamhetsform!$A$9:$A$10,MIN(ROW(AB631)-ROW($AB$2)+1,2)),"")</f>
        <v/>
      </c>
    </row>
    <row r="632" spans="1:28" x14ac:dyDescent="0.35">
      <c r="A632" s="105">
        <v>631</v>
      </c>
      <c r="B632" s="77"/>
      <c r="C632" s="105" t="str">
        <f>IF(B632&lt;&gt;"", INDEX(DeltagarRapport!$D$2:$D$9, MATCH(B632, DeltagarRapport!$E$2:$E$9, 0)), "")</f>
        <v/>
      </c>
      <c r="D632" s="64"/>
      <c r="E632" s="59"/>
      <c r="F632" s="59"/>
      <c r="G632" s="59"/>
      <c r="H632" s="60"/>
      <c r="I632" s="86"/>
      <c r="J632" s="86"/>
      <c r="K632" s="86"/>
      <c r="L632" s="78"/>
      <c r="M632" s="61"/>
      <c r="N632" s="66"/>
      <c r="O632" s="105" t="str">
        <f t="shared" si="48"/>
        <v/>
      </c>
      <c r="P632" s="105" t="str">
        <f t="shared" si="49"/>
        <v/>
      </c>
      <c r="Q632" s="105" t="str">
        <f>IF(P632="", "", IFERROR(VLOOKUP(P632,Arrtyper!A:B,2,FALSE), ""))</f>
        <v/>
      </c>
      <c r="R632" s="61"/>
      <c r="S632" s="105" t="str">
        <f>IF(R632="", "", IFERROR(VLOOKUP(R632,Verksamhetsform!A:B,2,FALSE), ""))</f>
        <v/>
      </c>
      <c r="T632" s="61"/>
      <c r="U632" s="61"/>
      <c r="V632" s="105" t="str">
        <f>IF(U632="", "", IFERROR(VLOOKUP(U632,KommunDB!A:B,2,FALSE), ""))</f>
        <v/>
      </c>
      <c r="W632" s="106">
        <f t="shared" si="45"/>
        <v>0</v>
      </c>
      <c r="X632" s="106">
        <f t="shared" si="46"/>
        <v>0</v>
      </c>
      <c r="Y632" s="107" t="str">
        <f t="shared" si="47"/>
        <v/>
      </c>
      <c r="Z632" s="108">
        <f>IF(S632=2,0,IF(ISBLANK(J632),0,VLOOKUP(Y632,DeltagarRapport!A:J,7,FALSE)*100))</f>
        <v>0</v>
      </c>
      <c r="AA632" s="108">
        <f>IF(S632=2,0,IF(ISBLANK(J632),0,VLOOKUP(Y632,DeltagarRapport!A:J,9,FALSE)*100))</f>
        <v>0</v>
      </c>
      <c r="AB632" s="109" t="str" cm="1">
        <f t="array" ref="AB632">IF(S632=1,INDEX(Verksamhetsform!$A$9:$A$10,MIN(ROW(AB632)-ROW($AB$2)+1,2)),"")</f>
        <v/>
      </c>
    </row>
    <row r="633" spans="1:28" x14ac:dyDescent="0.35">
      <c r="A633" s="105">
        <v>632</v>
      </c>
      <c r="B633" s="77"/>
      <c r="C633" s="105" t="str">
        <f>IF(B633&lt;&gt;"", INDEX(DeltagarRapport!$D$2:$D$9, MATCH(B633, DeltagarRapport!$E$2:$E$9, 0)), "")</f>
        <v/>
      </c>
      <c r="D633" s="64"/>
      <c r="E633" s="59"/>
      <c r="F633" s="59"/>
      <c r="G633" s="59"/>
      <c r="H633" s="60"/>
      <c r="I633" s="86"/>
      <c r="J633" s="86"/>
      <c r="K633" s="86"/>
      <c r="L633" s="78"/>
      <c r="M633" s="61"/>
      <c r="N633" s="66"/>
      <c r="O633" s="105" t="str">
        <f t="shared" si="48"/>
        <v/>
      </c>
      <c r="P633" s="105" t="str">
        <f t="shared" si="49"/>
        <v/>
      </c>
      <c r="Q633" s="105" t="str">
        <f>IF(P633="", "", IFERROR(VLOOKUP(P633,Arrtyper!A:B,2,FALSE), ""))</f>
        <v/>
      </c>
      <c r="R633" s="61"/>
      <c r="S633" s="105" t="str">
        <f>IF(R633="", "", IFERROR(VLOOKUP(R633,Verksamhetsform!A:B,2,FALSE), ""))</f>
        <v/>
      </c>
      <c r="T633" s="61"/>
      <c r="U633" s="61"/>
      <c r="V633" s="105" t="str">
        <f>IF(U633="", "", IFERROR(VLOOKUP(U633,KommunDB!A:B,2,FALSE), ""))</f>
        <v/>
      </c>
      <c r="W633" s="106">
        <f t="shared" si="45"/>
        <v>0</v>
      </c>
      <c r="X633" s="106">
        <f t="shared" si="46"/>
        <v>0</v>
      </c>
      <c r="Y633" s="107" t="str">
        <f t="shared" si="47"/>
        <v/>
      </c>
      <c r="Z633" s="108">
        <f>IF(S633=2,0,IF(ISBLANK(J633),0,VLOOKUP(Y633,DeltagarRapport!A:J,7,FALSE)*100))</f>
        <v>0</v>
      </c>
      <c r="AA633" s="108">
        <f>IF(S633=2,0,IF(ISBLANK(J633),0,VLOOKUP(Y633,DeltagarRapport!A:J,9,FALSE)*100))</f>
        <v>0</v>
      </c>
      <c r="AB633" s="109" t="str" cm="1">
        <f t="array" ref="AB633">IF(S633=1,INDEX(Verksamhetsform!$A$9:$A$10,MIN(ROW(AB633)-ROW($AB$2)+1,2)),"")</f>
        <v/>
      </c>
    </row>
    <row r="634" spans="1:28" x14ac:dyDescent="0.35">
      <c r="A634" s="105">
        <v>633</v>
      </c>
      <c r="B634" s="77"/>
      <c r="C634" s="105" t="str">
        <f>IF(B634&lt;&gt;"", INDEX(DeltagarRapport!$D$2:$D$9, MATCH(B634, DeltagarRapport!$E$2:$E$9, 0)), "")</f>
        <v/>
      </c>
      <c r="D634" s="64"/>
      <c r="E634" s="59"/>
      <c r="F634" s="59"/>
      <c r="G634" s="59"/>
      <c r="H634" s="60"/>
      <c r="I634" s="86"/>
      <c r="J634" s="86"/>
      <c r="K634" s="86"/>
      <c r="L634" s="78"/>
      <c r="M634" s="61"/>
      <c r="N634" s="66"/>
      <c r="O634" s="105" t="str">
        <f t="shared" si="48"/>
        <v/>
      </c>
      <c r="P634" s="105" t="str">
        <f t="shared" si="49"/>
        <v/>
      </c>
      <c r="Q634" s="105" t="str">
        <f>IF(P634="", "", IFERROR(VLOOKUP(P634,Arrtyper!A:B,2,FALSE), ""))</f>
        <v/>
      </c>
      <c r="R634" s="61"/>
      <c r="S634" s="105" t="str">
        <f>IF(R634="", "", IFERROR(VLOOKUP(R634,Verksamhetsform!A:B,2,FALSE), ""))</f>
        <v/>
      </c>
      <c r="T634" s="61"/>
      <c r="U634" s="61"/>
      <c r="V634" s="105" t="str">
        <f>IF(U634="", "", IFERROR(VLOOKUP(U634,KommunDB!A:B,2,FALSE), ""))</f>
        <v/>
      </c>
      <c r="W634" s="106">
        <f t="shared" si="45"/>
        <v>0</v>
      </c>
      <c r="X634" s="106">
        <f t="shared" si="46"/>
        <v>0</v>
      </c>
      <c r="Y634" s="107" t="str">
        <f t="shared" si="47"/>
        <v/>
      </c>
      <c r="Z634" s="108">
        <f>IF(S634=2,0,IF(ISBLANK(J634),0,VLOOKUP(Y634,DeltagarRapport!A:J,7,FALSE)*100))</f>
        <v>0</v>
      </c>
      <c r="AA634" s="108">
        <f>IF(S634=2,0,IF(ISBLANK(J634),0,VLOOKUP(Y634,DeltagarRapport!A:J,9,FALSE)*100))</f>
        <v>0</v>
      </c>
      <c r="AB634" s="109" t="str" cm="1">
        <f t="array" ref="AB634">IF(S634=1,INDEX(Verksamhetsform!$A$9:$A$10,MIN(ROW(AB634)-ROW($AB$2)+1,2)),"")</f>
        <v/>
      </c>
    </row>
    <row r="635" spans="1:28" x14ac:dyDescent="0.35">
      <c r="A635" s="105">
        <v>634</v>
      </c>
      <c r="B635" s="77"/>
      <c r="C635" s="105" t="str">
        <f>IF(B635&lt;&gt;"", INDEX(DeltagarRapport!$D$2:$D$9, MATCH(B635, DeltagarRapport!$E$2:$E$9, 0)), "")</f>
        <v/>
      </c>
      <c r="D635" s="64"/>
      <c r="E635" s="59"/>
      <c r="F635" s="59"/>
      <c r="G635" s="59"/>
      <c r="H635" s="60"/>
      <c r="I635" s="86"/>
      <c r="J635" s="86"/>
      <c r="K635" s="86"/>
      <c r="L635" s="78"/>
      <c r="M635" s="61"/>
      <c r="N635" s="66"/>
      <c r="O635" s="105" t="str">
        <f t="shared" si="48"/>
        <v/>
      </c>
      <c r="P635" s="105" t="str">
        <f t="shared" si="49"/>
        <v/>
      </c>
      <c r="Q635" s="105" t="str">
        <f>IF(P635="", "", IFERROR(VLOOKUP(P635,Arrtyper!A:B,2,FALSE), ""))</f>
        <v/>
      </c>
      <c r="R635" s="61"/>
      <c r="S635" s="105" t="str">
        <f>IF(R635="", "", IFERROR(VLOOKUP(R635,Verksamhetsform!A:B,2,FALSE), ""))</f>
        <v/>
      </c>
      <c r="T635" s="61"/>
      <c r="U635" s="61"/>
      <c r="V635" s="105" t="str">
        <f>IF(U635="", "", IFERROR(VLOOKUP(U635,KommunDB!A:B,2,FALSE), ""))</f>
        <v/>
      </c>
      <c r="W635" s="106">
        <f t="shared" si="45"/>
        <v>0</v>
      </c>
      <c r="X635" s="106">
        <f t="shared" si="46"/>
        <v>0</v>
      </c>
      <c r="Y635" s="107" t="str">
        <f t="shared" si="47"/>
        <v/>
      </c>
      <c r="Z635" s="108">
        <f>IF(S635=2,0,IF(ISBLANK(J635),0,VLOOKUP(Y635,DeltagarRapport!A:J,7,FALSE)*100))</f>
        <v>0</v>
      </c>
      <c r="AA635" s="108">
        <f>IF(S635=2,0,IF(ISBLANK(J635),0,VLOOKUP(Y635,DeltagarRapport!A:J,9,FALSE)*100))</f>
        <v>0</v>
      </c>
      <c r="AB635" s="109" t="str" cm="1">
        <f t="array" ref="AB635">IF(S635=1,INDEX(Verksamhetsform!$A$9:$A$10,MIN(ROW(AB635)-ROW($AB$2)+1,2)),"")</f>
        <v/>
      </c>
    </row>
    <row r="636" spans="1:28" x14ac:dyDescent="0.35">
      <c r="A636" s="105">
        <v>635</v>
      </c>
      <c r="B636" s="77"/>
      <c r="C636" s="105" t="str">
        <f>IF(B636&lt;&gt;"", INDEX(DeltagarRapport!$D$2:$D$9, MATCH(B636, DeltagarRapport!$E$2:$E$9, 0)), "")</f>
        <v/>
      </c>
      <c r="D636" s="64"/>
      <c r="E636" s="59"/>
      <c r="F636" s="59"/>
      <c r="G636" s="59"/>
      <c r="H636" s="60"/>
      <c r="I636" s="86"/>
      <c r="J636" s="86"/>
      <c r="K636" s="86"/>
      <c r="L636" s="78"/>
      <c r="M636" s="61"/>
      <c r="N636" s="66"/>
      <c r="O636" s="105" t="str">
        <f t="shared" si="48"/>
        <v/>
      </c>
      <c r="P636" s="105" t="str">
        <f t="shared" si="49"/>
        <v/>
      </c>
      <c r="Q636" s="105" t="str">
        <f>IF(P636="", "", IFERROR(VLOOKUP(P636,Arrtyper!A:B,2,FALSE), ""))</f>
        <v/>
      </c>
      <c r="R636" s="61"/>
      <c r="S636" s="105" t="str">
        <f>IF(R636="", "", IFERROR(VLOOKUP(R636,Verksamhetsform!A:B,2,FALSE), ""))</f>
        <v/>
      </c>
      <c r="T636" s="61"/>
      <c r="U636" s="61"/>
      <c r="V636" s="105" t="str">
        <f>IF(U636="", "", IFERROR(VLOOKUP(U636,KommunDB!A:B,2,FALSE), ""))</f>
        <v/>
      </c>
      <c r="W636" s="106">
        <f t="shared" si="45"/>
        <v>0</v>
      </c>
      <c r="X636" s="106">
        <f t="shared" si="46"/>
        <v>0</v>
      </c>
      <c r="Y636" s="107" t="str">
        <f t="shared" si="47"/>
        <v/>
      </c>
      <c r="Z636" s="108">
        <f>IF(S636=2,0,IF(ISBLANK(J636),0,VLOOKUP(Y636,DeltagarRapport!A:J,7,FALSE)*100))</f>
        <v>0</v>
      </c>
      <c r="AA636" s="108">
        <f>IF(S636=2,0,IF(ISBLANK(J636),0,VLOOKUP(Y636,DeltagarRapport!A:J,9,FALSE)*100))</f>
        <v>0</v>
      </c>
      <c r="AB636" s="109" t="str" cm="1">
        <f t="array" ref="AB636">IF(S636=1,INDEX(Verksamhetsform!$A$9:$A$10,MIN(ROW(AB636)-ROW($AB$2)+1,2)),"")</f>
        <v/>
      </c>
    </row>
    <row r="637" spans="1:28" x14ac:dyDescent="0.35">
      <c r="A637" s="105">
        <v>636</v>
      </c>
      <c r="B637" s="77"/>
      <c r="C637" s="105" t="str">
        <f>IF(B637&lt;&gt;"", INDEX(DeltagarRapport!$D$2:$D$9, MATCH(B637, DeltagarRapport!$E$2:$E$9, 0)), "")</f>
        <v/>
      </c>
      <c r="D637" s="64"/>
      <c r="E637" s="59"/>
      <c r="F637" s="59"/>
      <c r="G637" s="59"/>
      <c r="H637" s="60"/>
      <c r="I637" s="86"/>
      <c r="J637" s="86"/>
      <c r="K637" s="86"/>
      <c r="L637" s="78"/>
      <c r="M637" s="61"/>
      <c r="N637" s="66"/>
      <c r="O637" s="105" t="str">
        <f t="shared" si="48"/>
        <v/>
      </c>
      <c r="P637" s="105" t="str">
        <f t="shared" si="49"/>
        <v/>
      </c>
      <c r="Q637" s="105" t="str">
        <f>IF(P637="", "", IFERROR(VLOOKUP(P637,Arrtyper!A:B,2,FALSE), ""))</f>
        <v/>
      </c>
      <c r="R637" s="61"/>
      <c r="S637" s="105" t="str">
        <f>IF(R637="", "", IFERROR(VLOOKUP(R637,Verksamhetsform!A:B,2,FALSE), ""))</f>
        <v/>
      </c>
      <c r="T637" s="61"/>
      <c r="U637" s="61"/>
      <c r="V637" s="105" t="str">
        <f>IF(U637="", "", IFERROR(VLOOKUP(U637,KommunDB!A:B,2,FALSE), ""))</f>
        <v/>
      </c>
      <c r="W637" s="106">
        <f t="shared" si="45"/>
        <v>0</v>
      </c>
      <c r="X637" s="106">
        <f t="shared" si="46"/>
        <v>0</v>
      </c>
      <c r="Y637" s="107" t="str">
        <f t="shared" si="47"/>
        <v/>
      </c>
      <c r="Z637" s="108">
        <f>IF(S637=2,0,IF(ISBLANK(J637),0,VLOOKUP(Y637,DeltagarRapport!A:J,7,FALSE)*100))</f>
        <v>0</v>
      </c>
      <c r="AA637" s="108">
        <f>IF(S637=2,0,IF(ISBLANK(J637),0,VLOOKUP(Y637,DeltagarRapport!A:J,9,FALSE)*100))</f>
        <v>0</v>
      </c>
      <c r="AB637" s="109" t="str" cm="1">
        <f t="array" ref="AB637">IF(S637=1,INDEX(Verksamhetsform!$A$9:$A$10,MIN(ROW(AB637)-ROW($AB$2)+1,2)),"")</f>
        <v/>
      </c>
    </row>
    <row r="638" spans="1:28" x14ac:dyDescent="0.35">
      <c r="A638" s="105">
        <v>637</v>
      </c>
      <c r="B638" s="77"/>
      <c r="C638" s="105" t="str">
        <f>IF(B638&lt;&gt;"", INDEX(DeltagarRapport!$D$2:$D$9, MATCH(B638, DeltagarRapport!$E$2:$E$9, 0)), "")</f>
        <v/>
      </c>
      <c r="D638" s="64"/>
      <c r="E638" s="59"/>
      <c r="F638" s="59"/>
      <c r="G638" s="59"/>
      <c r="H638" s="60"/>
      <c r="I638" s="86"/>
      <c r="J638" s="86"/>
      <c r="K638" s="86"/>
      <c r="L638" s="78"/>
      <c r="M638" s="61"/>
      <c r="N638" s="66"/>
      <c r="O638" s="105" t="str">
        <f t="shared" si="48"/>
        <v/>
      </c>
      <c r="P638" s="105" t="str">
        <f t="shared" si="49"/>
        <v/>
      </c>
      <c r="Q638" s="105" t="str">
        <f>IF(P638="", "", IFERROR(VLOOKUP(P638,Arrtyper!A:B,2,FALSE), ""))</f>
        <v/>
      </c>
      <c r="R638" s="61"/>
      <c r="S638" s="105" t="str">
        <f>IF(R638="", "", IFERROR(VLOOKUP(R638,Verksamhetsform!A:B,2,FALSE), ""))</f>
        <v/>
      </c>
      <c r="T638" s="61"/>
      <c r="U638" s="61"/>
      <c r="V638" s="105" t="str">
        <f>IF(U638="", "", IFERROR(VLOOKUP(U638,KommunDB!A:B,2,FALSE), ""))</f>
        <v/>
      </c>
      <c r="W638" s="106">
        <f t="shared" si="45"/>
        <v>0</v>
      </c>
      <c r="X638" s="106">
        <f t="shared" si="46"/>
        <v>0</v>
      </c>
      <c r="Y638" s="107" t="str">
        <f t="shared" si="47"/>
        <v/>
      </c>
      <c r="Z638" s="108">
        <f>IF(S638=2,0,IF(ISBLANK(J638),0,VLOOKUP(Y638,DeltagarRapport!A:J,7,FALSE)*100))</f>
        <v>0</v>
      </c>
      <c r="AA638" s="108">
        <f>IF(S638=2,0,IF(ISBLANK(J638),0,VLOOKUP(Y638,DeltagarRapport!A:J,9,FALSE)*100))</f>
        <v>0</v>
      </c>
      <c r="AB638" s="109" t="str" cm="1">
        <f t="array" ref="AB638">IF(S638=1,INDEX(Verksamhetsform!$A$9:$A$10,MIN(ROW(AB638)-ROW($AB$2)+1,2)),"")</f>
        <v/>
      </c>
    </row>
    <row r="639" spans="1:28" x14ac:dyDescent="0.35">
      <c r="A639" s="105">
        <v>638</v>
      </c>
      <c r="B639" s="77"/>
      <c r="C639" s="105" t="str">
        <f>IF(B639&lt;&gt;"", INDEX(DeltagarRapport!$D$2:$D$9, MATCH(B639, DeltagarRapport!$E$2:$E$9, 0)), "")</f>
        <v/>
      </c>
      <c r="D639" s="64"/>
      <c r="E639" s="59"/>
      <c r="F639" s="59"/>
      <c r="G639" s="59"/>
      <c r="H639" s="60"/>
      <c r="I639" s="86"/>
      <c r="J639" s="86"/>
      <c r="K639" s="86"/>
      <c r="L639" s="78"/>
      <c r="M639" s="61"/>
      <c r="N639" s="66"/>
      <c r="O639" s="105" t="str">
        <f t="shared" si="48"/>
        <v/>
      </c>
      <c r="P639" s="105" t="str">
        <f t="shared" si="49"/>
        <v/>
      </c>
      <c r="Q639" s="105" t="str">
        <f>IF(P639="", "", IFERROR(VLOOKUP(P639,Arrtyper!A:B,2,FALSE), ""))</f>
        <v/>
      </c>
      <c r="R639" s="61"/>
      <c r="S639" s="105" t="str">
        <f>IF(R639="", "", IFERROR(VLOOKUP(R639,Verksamhetsform!A:B,2,FALSE), ""))</f>
        <v/>
      </c>
      <c r="T639" s="61"/>
      <c r="U639" s="61"/>
      <c r="V639" s="105" t="str">
        <f>IF(U639="", "", IFERROR(VLOOKUP(U639,KommunDB!A:B,2,FALSE), ""))</f>
        <v/>
      </c>
      <c r="W639" s="106">
        <f t="shared" si="45"/>
        <v>0</v>
      </c>
      <c r="X639" s="106">
        <f t="shared" si="46"/>
        <v>0</v>
      </c>
      <c r="Y639" s="107" t="str">
        <f t="shared" si="47"/>
        <v/>
      </c>
      <c r="Z639" s="108">
        <f>IF(S639=2,0,IF(ISBLANK(J639),0,VLOOKUP(Y639,DeltagarRapport!A:J,7,FALSE)*100))</f>
        <v>0</v>
      </c>
      <c r="AA639" s="108">
        <f>IF(S639=2,0,IF(ISBLANK(J639),0,VLOOKUP(Y639,DeltagarRapport!A:J,9,FALSE)*100))</f>
        <v>0</v>
      </c>
      <c r="AB639" s="109" t="str" cm="1">
        <f t="array" ref="AB639">IF(S639=1,INDEX(Verksamhetsform!$A$9:$A$10,MIN(ROW(AB639)-ROW($AB$2)+1,2)),"")</f>
        <v/>
      </c>
    </row>
    <row r="640" spans="1:28" x14ac:dyDescent="0.35">
      <c r="A640" s="105">
        <v>639</v>
      </c>
      <c r="B640" s="77"/>
      <c r="C640" s="105" t="str">
        <f>IF(B640&lt;&gt;"", INDEX(DeltagarRapport!$D$2:$D$9, MATCH(B640, DeltagarRapport!$E$2:$E$9, 0)), "")</f>
        <v/>
      </c>
      <c r="D640" s="64"/>
      <c r="E640" s="59"/>
      <c r="F640" s="59"/>
      <c r="G640" s="59"/>
      <c r="H640" s="60"/>
      <c r="I640" s="86"/>
      <c r="J640" s="86"/>
      <c r="K640" s="86"/>
      <c r="L640" s="78"/>
      <c r="M640" s="61"/>
      <c r="N640" s="66"/>
      <c r="O640" s="105" t="str">
        <f t="shared" si="48"/>
        <v/>
      </c>
      <c r="P640" s="105" t="str">
        <f t="shared" si="49"/>
        <v/>
      </c>
      <c r="Q640" s="105" t="str">
        <f>IF(P640="", "", IFERROR(VLOOKUP(P640,Arrtyper!A:B,2,FALSE), ""))</f>
        <v/>
      </c>
      <c r="R640" s="61"/>
      <c r="S640" s="105" t="str">
        <f>IF(R640="", "", IFERROR(VLOOKUP(R640,Verksamhetsform!A:B,2,FALSE), ""))</f>
        <v/>
      </c>
      <c r="T640" s="61"/>
      <c r="U640" s="61"/>
      <c r="V640" s="105" t="str">
        <f>IF(U640="", "", IFERROR(VLOOKUP(U640,KommunDB!A:B,2,FALSE), ""))</f>
        <v/>
      </c>
      <c r="W640" s="106">
        <f t="shared" si="45"/>
        <v>0</v>
      </c>
      <c r="X640" s="106">
        <f t="shared" si="46"/>
        <v>0</v>
      </c>
      <c r="Y640" s="107" t="str">
        <f t="shared" si="47"/>
        <v/>
      </c>
      <c r="Z640" s="108">
        <f>IF(S640=2,0,IF(ISBLANK(J640),0,VLOOKUP(Y640,DeltagarRapport!A:J,7,FALSE)*100))</f>
        <v>0</v>
      </c>
      <c r="AA640" s="108">
        <f>IF(S640=2,0,IF(ISBLANK(J640),0,VLOOKUP(Y640,DeltagarRapport!A:J,9,FALSE)*100))</f>
        <v>0</v>
      </c>
      <c r="AB640" s="109" t="str" cm="1">
        <f t="array" ref="AB640">IF(S640=1,INDEX(Verksamhetsform!$A$9:$A$10,MIN(ROW(AB640)-ROW($AB$2)+1,2)),"")</f>
        <v/>
      </c>
    </row>
    <row r="641" spans="1:28" x14ac:dyDescent="0.35">
      <c r="A641" s="105">
        <v>640</v>
      </c>
      <c r="B641" s="77"/>
      <c r="C641" s="105" t="str">
        <f>IF(B641&lt;&gt;"", INDEX(DeltagarRapport!$D$2:$D$9, MATCH(B641, DeltagarRapport!$E$2:$E$9, 0)), "")</f>
        <v/>
      </c>
      <c r="D641" s="64"/>
      <c r="E641" s="59"/>
      <c r="F641" s="59"/>
      <c r="G641" s="59"/>
      <c r="H641" s="60"/>
      <c r="I641" s="86"/>
      <c r="J641" s="86"/>
      <c r="K641" s="86"/>
      <c r="L641" s="78"/>
      <c r="M641" s="61"/>
      <c r="N641" s="66"/>
      <c r="O641" s="105" t="str">
        <f t="shared" si="48"/>
        <v/>
      </c>
      <c r="P641" s="105" t="str">
        <f t="shared" si="49"/>
        <v/>
      </c>
      <c r="Q641" s="105" t="str">
        <f>IF(P641="", "", IFERROR(VLOOKUP(P641,Arrtyper!A:B,2,FALSE), ""))</f>
        <v/>
      </c>
      <c r="R641" s="61"/>
      <c r="S641" s="105" t="str">
        <f>IF(R641="", "", IFERROR(VLOOKUP(R641,Verksamhetsform!A:B,2,FALSE), ""))</f>
        <v/>
      </c>
      <c r="T641" s="61"/>
      <c r="U641" s="61"/>
      <c r="V641" s="105" t="str">
        <f>IF(U641="", "", IFERROR(VLOOKUP(U641,KommunDB!A:B,2,FALSE), ""))</f>
        <v/>
      </c>
      <c r="W641" s="106">
        <f t="shared" si="45"/>
        <v>0</v>
      </c>
      <c r="X641" s="106">
        <f t="shared" si="46"/>
        <v>0</v>
      </c>
      <c r="Y641" s="107" t="str">
        <f t="shared" si="47"/>
        <v/>
      </c>
      <c r="Z641" s="108">
        <f>IF(S641=2,0,IF(ISBLANK(J641),0,VLOOKUP(Y641,DeltagarRapport!A:J,7,FALSE)*100))</f>
        <v>0</v>
      </c>
      <c r="AA641" s="108">
        <f>IF(S641=2,0,IF(ISBLANK(J641),0,VLOOKUP(Y641,DeltagarRapport!A:J,9,FALSE)*100))</f>
        <v>0</v>
      </c>
      <c r="AB641" s="109" t="str" cm="1">
        <f t="array" ref="AB641">IF(S641=1,INDEX(Verksamhetsform!$A$9:$A$10,MIN(ROW(AB641)-ROW($AB$2)+1,2)),"")</f>
        <v/>
      </c>
    </row>
    <row r="642" spans="1:28" x14ac:dyDescent="0.35">
      <c r="A642" s="105">
        <v>641</v>
      </c>
      <c r="B642" s="77"/>
      <c r="C642" s="105" t="str">
        <f>IF(B642&lt;&gt;"", INDEX(DeltagarRapport!$D$2:$D$9, MATCH(B642, DeltagarRapport!$E$2:$E$9, 0)), "")</f>
        <v/>
      </c>
      <c r="D642" s="64"/>
      <c r="E642" s="59"/>
      <c r="F642" s="59"/>
      <c r="G642" s="59"/>
      <c r="H642" s="60"/>
      <c r="I642" s="86"/>
      <c r="J642" s="86"/>
      <c r="K642" s="86"/>
      <c r="L642" s="78"/>
      <c r="M642" s="61"/>
      <c r="N642" s="66"/>
      <c r="O642" s="105" t="str">
        <f t="shared" si="48"/>
        <v/>
      </c>
      <c r="P642" s="105" t="str">
        <f t="shared" si="49"/>
        <v/>
      </c>
      <c r="Q642" s="105" t="str">
        <f>IF(P642="", "", IFERROR(VLOOKUP(P642,Arrtyper!A:B,2,FALSE), ""))</f>
        <v/>
      </c>
      <c r="R642" s="61"/>
      <c r="S642" s="105" t="str">
        <f>IF(R642="", "", IFERROR(VLOOKUP(R642,Verksamhetsform!A:B,2,FALSE), ""))</f>
        <v/>
      </c>
      <c r="T642" s="61"/>
      <c r="U642" s="61"/>
      <c r="V642" s="105" t="str">
        <f>IF(U642="", "", IFERROR(VLOOKUP(U642,KommunDB!A:B,2,FALSE), ""))</f>
        <v/>
      </c>
      <c r="W642" s="106">
        <f t="shared" ref="W642:W705" si="50">ROUND(Z642*J642/100,0)</f>
        <v>0</v>
      </c>
      <c r="X642" s="106">
        <f t="shared" ref="X642:X705" si="51">ROUND(J642*AA642/100,0)</f>
        <v>0</v>
      </c>
      <c r="Y642" s="107" t="str">
        <f t="shared" ref="Y642:Y705" si="52">CONCATENATE(M642,Q642,C642,S642)</f>
        <v/>
      </c>
      <c r="Z642" s="108">
        <f>IF(S642=2,0,IF(ISBLANK(J642),0,VLOOKUP(Y642,DeltagarRapport!A:J,7,FALSE)*100))</f>
        <v>0</v>
      </c>
      <c r="AA642" s="108">
        <f>IF(S642=2,0,IF(ISBLANK(J642),0,VLOOKUP(Y642,DeltagarRapport!A:J,9,FALSE)*100))</f>
        <v>0</v>
      </c>
      <c r="AB642" s="109" t="str" cm="1">
        <f t="array" ref="AB642">IF(S642=1,INDEX(Verksamhetsform!$A$9:$A$10,MIN(ROW(AB642)-ROW($AB$2)+1,2)),"")</f>
        <v/>
      </c>
    </row>
    <row r="643" spans="1:28" x14ac:dyDescent="0.35">
      <c r="A643" s="105">
        <v>642</v>
      </c>
      <c r="B643" s="77"/>
      <c r="C643" s="105" t="str">
        <f>IF(B643&lt;&gt;"", INDEX(DeltagarRapport!$D$2:$D$9, MATCH(B643, DeltagarRapport!$E$2:$E$9, 0)), "")</f>
        <v/>
      </c>
      <c r="D643" s="64"/>
      <c r="E643" s="59"/>
      <c r="F643" s="59"/>
      <c r="G643" s="59"/>
      <c r="H643" s="60"/>
      <c r="I643" s="86"/>
      <c r="J643" s="86"/>
      <c r="K643" s="86"/>
      <c r="L643" s="78"/>
      <c r="M643" s="61"/>
      <c r="N643" s="66"/>
      <c r="O643" s="105" t="str">
        <f t="shared" si="48"/>
        <v/>
      </c>
      <c r="P643" s="105" t="str">
        <f t="shared" si="49"/>
        <v/>
      </c>
      <c r="Q643" s="105" t="str">
        <f>IF(P643="", "", IFERROR(VLOOKUP(P643,Arrtyper!A:B,2,FALSE), ""))</f>
        <v/>
      </c>
      <c r="R643" s="61"/>
      <c r="S643" s="105" t="str">
        <f>IF(R643="", "", IFERROR(VLOOKUP(R643,Verksamhetsform!A:B,2,FALSE), ""))</f>
        <v/>
      </c>
      <c r="T643" s="61"/>
      <c r="U643" s="61"/>
      <c r="V643" s="105" t="str">
        <f>IF(U643="", "", IFERROR(VLOOKUP(U643,KommunDB!A:B,2,FALSE), ""))</f>
        <v/>
      </c>
      <c r="W643" s="106">
        <f t="shared" si="50"/>
        <v>0</v>
      </c>
      <c r="X643" s="106">
        <f t="shared" si="51"/>
        <v>0</v>
      </c>
      <c r="Y643" s="107" t="str">
        <f t="shared" si="52"/>
        <v/>
      </c>
      <c r="Z643" s="108">
        <f>IF(S643=2,0,IF(ISBLANK(J643),0,VLOOKUP(Y643,DeltagarRapport!A:J,7,FALSE)*100))</f>
        <v>0</v>
      </c>
      <c r="AA643" s="108">
        <f>IF(S643=2,0,IF(ISBLANK(J643),0,VLOOKUP(Y643,DeltagarRapport!A:J,9,FALSE)*100))</f>
        <v>0</v>
      </c>
      <c r="AB643" s="109" t="str" cm="1">
        <f t="array" ref="AB643">IF(S643=1,INDEX(Verksamhetsform!$A$9:$A$10,MIN(ROW(AB643)-ROW($AB$2)+1,2)),"")</f>
        <v/>
      </c>
    </row>
    <row r="644" spans="1:28" x14ac:dyDescent="0.35">
      <c r="A644" s="105">
        <v>643</v>
      </c>
      <c r="B644" s="77"/>
      <c r="C644" s="105" t="str">
        <f>IF(B644&lt;&gt;"", INDEX(DeltagarRapport!$D$2:$D$9, MATCH(B644, DeltagarRapport!$E$2:$E$9, 0)), "")</f>
        <v/>
      </c>
      <c r="D644" s="64"/>
      <c r="E644" s="59"/>
      <c r="F644" s="59"/>
      <c r="G644" s="59"/>
      <c r="H644" s="60"/>
      <c r="I644" s="86"/>
      <c r="J644" s="86"/>
      <c r="K644" s="86"/>
      <c r="L644" s="78"/>
      <c r="M644" s="61"/>
      <c r="N644" s="66"/>
      <c r="O644" s="105" t="str">
        <f t="shared" ref="O644:O707" si="53">IF(N644&lt;&gt;"","Reducering","")</f>
        <v/>
      </c>
      <c r="P644" s="105" t="str">
        <f t="shared" ref="P644:P707" si="54">IF(N644&lt;&gt;"","Folkbildning","")</f>
        <v/>
      </c>
      <c r="Q644" s="105" t="str">
        <f>IF(P644="", "", IFERROR(VLOOKUP(P644,Arrtyper!A:B,2,FALSE), ""))</f>
        <v/>
      </c>
      <c r="R644" s="61"/>
      <c r="S644" s="105" t="str">
        <f>IF(R644="", "", IFERROR(VLOOKUP(R644,Verksamhetsform!A:B,2,FALSE), ""))</f>
        <v/>
      </c>
      <c r="T644" s="61"/>
      <c r="U644" s="61"/>
      <c r="V644" s="105" t="str">
        <f>IF(U644="", "", IFERROR(VLOOKUP(U644,KommunDB!A:B,2,FALSE), ""))</f>
        <v/>
      </c>
      <c r="W644" s="106">
        <f t="shared" si="50"/>
        <v>0</v>
      </c>
      <c r="X644" s="106">
        <f t="shared" si="51"/>
        <v>0</v>
      </c>
      <c r="Y644" s="107" t="str">
        <f t="shared" si="52"/>
        <v/>
      </c>
      <c r="Z644" s="108">
        <f>IF(S644=2,0,IF(ISBLANK(J644),0,VLOOKUP(Y644,DeltagarRapport!A:J,7,FALSE)*100))</f>
        <v>0</v>
      </c>
      <c r="AA644" s="108">
        <f>IF(S644=2,0,IF(ISBLANK(J644),0,VLOOKUP(Y644,DeltagarRapport!A:J,9,FALSE)*100))</f>
        <v>0</v>
      </c>
      <c r="AB644" s="109" t="str" cm="1">
        <f t="array" ref="AB644">IF(S644=1,INDEX(Verksamhetsform!$A$9:$A$10,MIN(ROW(AB644)-ROW($AB$2)+1,2)),"")</f>
        <v/>
      </c>
    </row>
    <row r="645" spans="1:28" x14ac:dyDescent="0.35">
      <c r="A645" s="105">
        <v>644</v>
      </c>
      <c r="B645" s="77"/>
      <c r="C645" s="105" t="str">
        <f>IF(B645&lt;&gt;"", INDEX(DeltagarRapport!$D$2:$D$9, MATCH(B645, DeltagarRapport!$E$2:$E$9, 0)), "")</f>
        <v/>
      </c>
      <c r="D645" s="64"/>
      <c r="E645" s="59"/>
      <c r="F645" s="59"/>
      <c r="G645" s="59"/>
      <c r="H645" s="60"/>
      <c r="I645" s="86"/>
      <c r="J645" s="86"/>
      <c r="K645" s="86"/>
      <c r="L645" s="78"/>
      <c r="M645" s="61"/>
      <c r="N645" s="66"/>
      <c r="O645" s="105" t="str">
        <f t="shared" si="53"/>
        <v/>
      </c>
      <c r="P645" s="105" t="str">
        <f t="shared" si="54"/>
        <v/>
      </c>
      <c r="Q645" s="105" t="str">
        <f>IF(P645="", "", IFERROR(VLOOKUP(P645,Arrtyper!A:B,2,FALSE), ""))</f>
        <v/>
      </c>
      <c r="R645" s="61"/>
      <c r="S645" s="105" t="str">
        <f>IF(R645="", "", IFERROR(VLOOKUP(R645,Verksamhetsform!A:B,2,FALSE), ""))</f>
        <v/>
      </c>
      <c r="T645" s="61"/>
      <c r="U645" s="61"/>
      <c r="V645" s="105" t="str">
        <f>IF(U645="", "", IFERROR(VLOOKUP(U645,KommunDB!A:B,2,FALSE), ""))</f>
        <v/>
      </c>
      <c r="W645" s="106">
        <f t="shared" si="50"/>
        <v>0</v>
      </c>
      <c r="X645" s="106">
        <f t="shared" si="51"/>
        <v>0</v>
      </c>
      <c r="Y645" s="107" t="str">
        <f t="shared" si="52"/>
        <v/>
      </c>
      <c r="Z645" s="108">
        <f>IF(S645=2,0,IF(ISBLANK(J645),0,VLOOKUP(Y645,DeltagarRapport!A:J,7,FALSE)*100))</f>
        <v>0</v>
      </c>
      <c r="AA645" s="108">
        <f>IF(S645=2,0,IF(ISBLANK(J645),0,VLOOKUP(Y645,DeltagarRapport!A:J,9,FALSE)*100))</f>
        <v>0</v>
      </c>
      <c r="AB645" s="109" t="str" cm="1">
        <f t="array" ref="AB645">IF(S645=1,INDEX(Verksamhetsform!$A$9:$A$10,MIN(ROW(AB645)-ROW($AB$2)+1,2)),"")</f>
        <v/>
      </c>
    </row>
    <row r="646" spans="1:28" x14ac:dyDescent="0.35">
      <c r="A646" s="105">
        <v>645</v>
      </c>
      <c r="B646" s="77"/>
      <c r="C646" s="105" t="str">
        <f>IF(B646&lt;&gt;"", INDEX(DeltagarRapport!$D$2:$D$9, MATCH(B646, DeltagarRapport!$E$2:$E$9, 0)), "")</f>
        <v/>
      </c>
      <c r="D646" s="64"/>
      <c r="E646" s="59"/>
      <c r="F646" s="59"/>
      <c r="G646" s="59"/>
      <c r="H646" s="60"/>
      <c r="I646" s="86"/>
      <c r="J646" s="86"/>
      <c r="K646" s="86"/>
      <c r="L646" s="78"/>
      <c r="M646" s="61"/>
      <c r="N646" s="66"/>
      <c r="O646" s="105" t="str">
        <f t="shared" si="53"/>
        <v/>
      </c>
      <c r="P646" s="105" t="str">
        <f t="shared" si="54"/>
        <v/>
      </c>
      <c r="Q646" s="105" t="str">
        <f>IF(P646="", "", IFERROR(VLOOKUP(P646,Arrtyper!A:B,2,FALSE), ""))</f>
        <v/>
      </c>
      <c r="R646" s="61"/>
      <c r="S646" s="105" t="str">
        <f>IF(R646="", "", IFERROR(VLOOKUP(R646,Verksamhetsform!A:B,2,FALSE), ""))</f>
        <v/>
      </c>
      <c r="T646" s="61"/>
      <c r="U646" s="61"/>
      <c r="V646" s="105" t="str">
        <f>IF(U646="", "", IFERROR(VLOOKUP(U646,KommunDB!A:B,2,FALSE), ""))</f>
        <v/>
      </c>
      <c r="W646" s="106">
        <f t="shared" si="50"/>
        <v>0</v>
      </c>
      <c r="X646" s="106">
        <f t="shared" si="51"/>
        <v>0</v>
      </c>
      <c r="Y646" s="107" t="str">
        <f t="shared" si="52"/>
        <v/>
      </c>
      <c r="Z646" s="108">
        <f>IF(S646=2,0,IF(ISBLANK(J646),0,VLOOKUP(Y646,DeltagarRapport!A:J,7,FALSE)*100))</f>
        <v>0</v>
      </c>
      <c r="AA646" s="108">
        <f>IF(S646=2,0,IF(ISBLANK(J646),0,VLOOKUP(Y646,DeltagarRapport!A:J,9,FALSE)*100))</f>
        <v>0</v>
      </c>
      <c r="AB646" s="109" t="str" cm="1">
        <f t="array" ref="AB646">IF(S646=1,INDEX(Verksamhetsform!$A$9:$A$10,MIN(ROW(AB646)-ROW($AB$2)+1,2)),"")</f>
        <v/>
      </c>
    </row>
    <row r="647" spans="1:28" x14ac:dyDescent="0.35">
      <c r="A647" s="105">
        <v>646</v>
      </c>
      <c r="B647" s="77"/>
      <c r="C647" s="105" t="str">
        <f>IF(B647&lt;&gt;"", INDEX(DeltagarRapport!$D$2:$D$9, MATCH(B647, DeltagarRapport!$E$2:$E$9, 0)), "")</f>
        <v/>
      </c>
      <c r="D647" s="64"/>
      <c r="E647" s="59"/>
      <c r="F647" s="59"/>
      <c r="G647" s="59"/>
      <c r="H647" s="60"/>
      <c r="I647" s="86"/>
      <c r="J647" s="86"/>
      <c r="K647" s="86"/>
      <c r="L647" s="78"/>
      <c r="M647" s="61"/>
      <c r="N647" s="66"/>
      <c r="O647" s="105" t="str">
        <f t="shared" si="53"/>
        <v/>
      </c>
      <c r="P647" s="105" t="str">
        <f t="shared" si="54"/>
        <v/>
      </c>
      <c r="Q647" s="105" t="str">
        <f>IF(P647="", "", IFERROR(VLOOKUP(P647,Arrtyper!A:B,2,FALSE), ""))</f>
        <v/>
      </c>
      <c r="R647" s="61"/>
      <c r="S647" s="105" t="str">
        <f>IF(R647="", "", IFERROR(VLOOKUP(R647,Verksamhetsform!A:B,2,FALSE), ""))</f>
        <v/>
      </c>
      <c r="T647" s="61"/>
      <c r="U647" s="61"/>
      <c r="V647" s="105" t="str">
        <f>IF(U647="", "", IFERROR(VLOOKUP(U647,KommunDB!A:B,2,FALSE), ""))</f>
        <v/>
      </c>
      <c r="W647" s="106">
        <f t="shared" si="50"/>
        <v>0</v>
      </c>
      <c r="X647" s="106">
        <f t="shared" si="51"/>
        <v>0</v>
      </c>
      <c r="Y647" s="107" t="str">
        <f t="shared" si="52"/>
        <v/>
      </c>
      <c r="Z647" s="108">
        <f>IF(S647=2,0,IF(ISBLANK(J647),0,VLOOKUP(Y647,DeltagarRapport!A:J,7,FALSE)*100))</f>
        <v>0</v>
      </c>
      <c r="AA647" s="108">
        <f>IF(S647=2,0,IF(ISBLANK(J647),0,VLOOKUP(Y647,DeltagarRapport!A:J,9,FALSE)*100))</f>
        <v>0</v>
      </c>
      <c r="AB647" s="109" t="str" cm="1">
        <f t="array" ref="AB647">IF(S647=1,INDEX(Verksamhetsform!$A$9:$A$10,MIN(ROW(AB647)-ROW($AB$2)+1,2)),"")</f>
        <v/>
      </c>
    </row>
    <row r="648" spans="1:28" x14ac:dyDescent="0.35">
      <c r="A648" s="105">
        <v>647</v>
      </c>
      <c r="B648" s="77"/>
      <c r="C648" s="105" t="str">
        <f>IF(B648&lt;&gt;"", INDEX(DeltagarRapport!$D$2:$D$9, MATCH(B648, DeltagarRapport!$E$2:$E$9, 0)), "")</f>
        <v/>
      </c>
      <c r="D648" s="64"/>
      <c r="E648" s="59"/>
      <c r="F648" s="59"/>
      <c r="G648" s="59"/>
      <c r="H648" s="60"/>
      <c r="I648" s="86"/>
      <c r="J648" s="86"/>
      <c r="K648" s="86"/>
      <c r="L648" s="78"/>
      <c r="M648" s="61"/>
      <c r="N648" s="66"/>
      <c r="O648" s="105" t="str">
        <f t="shared" si="53"/>
        <v/>
      </c>
      <c r="P648" s="105" t="str">
        <f t="shared" si="54"/>
        <v/>
      </c>
      <c r="Q648" s="105" t="str">
        <f>IF(P648="", "", IFERROR(VLOOKUP(P648,Arrtyper!A:B,2,FALSE), ""))</f>
        <v/>
      </c>
      <c r="R648" s="61"/>
      <c r="S648" s="105" t="str">
        <f>IF(R648="", "", IFERROR(VLOOKUP(R648,Verksamhetsform!A:B,2,FALSE), ""))</f>
        <v/>
      </c>
      <c r="T648" s="61"/>
      <c r="U648" s="61"/>
      <c r="V648" s="105" t="str">
        <f>IF(U648="", "", IFERROR(VLOOKUP(U648,KommunDB!A:B,2,FALSE), ""))</f>
        <v/>
      </c>
      <c r="W648" s="106">
        <f t="shared" si="50"/>
        <v>0</v>
      </c>
      <c r="X648" s="106">
        <f t="shared" si="51"/>
        <v>0</v>
      </c>
      <c r="Y648" s="107" t="str">
        <f t="shared" si="52"/>
        <v/>
      </c>
      <c r="Z648" s="108">
        <f>IF(S648=2,0,IF(ISBLANK(J648),0,VLOOKUP(Y648,DeltagarRapport!A:J,7,FALSE)*100))</f>
        <v>0</v>
      </c>
      <c r="AA648" s="108">
        <f>IF(S648=2,0,IF(ISBLANK(J648),0,VLOOKUP(Y648,DeltagarRapport!A:J,9,FALSE)*100))</f>
        <v>0</v>
      </c>
      <c r="AB648" s="109" t="str" cm="1">
        <f t="array" ref="AB648">IF(S648=1,INDEX(Verksamhetsform!$A$9:$A$10,MIN(ROW(AB648)-ROW($AB$2)+1,2)),"")</f>
        <v/>
      </c>
    </row>
    <row r="649" spans="1:28" x14ac:dyDescent="0.35">
      <c r="A649" s="105">
        <v>648</v>
      </c>
      <c r="B649" s="77"/>
      <c r="C649" s="105" t="str">
        <f>IF(B649&lt;&gt;"", INDEX(DeltagarRapport!$D$2:$D$9, MATCH(B649, DeltagarRapport!$E$2:$E$9, 0)), "")</f>
        <v/>
      </c>
      <c r="D649" s="64"/>
      <c r="E649" s="59"/>
      <c r="F649" s="59"/>
      <c r="G649" s="59"/>
      <c r="H649" s="60"/>
      <c r="I649" s="86"/>
      <c r="J649" s="86"/>
      <c r="K649" s="86"/>
      <c r="L649" s="78"/>
      <c r="M649" s="61"/>
      <c r="N649" s="66"/>
      <c r="O649" s="105" t="str">
        <f t="shared" si="53"/>
        <v/>
      </c>
      <c r="P649" s="105" t="str">
        <f t="shared" si="54"/>
        <v/>
      </c>
      <c r="Q649" s="105" t="str">
        <f>IF(P649="", "", IFERROR(VLOOKUP(P649,Arrtyper!A:B,2,FALSE), ""))</f>
        <v/>
      </c>
      <c r="R649" s="61"/>
      <c r="S649" s="105" t="str">
        <f>IF(R649="", "", IFERROR(VLOOKUP(R649,Verksamhetsform!A:B,2,FALSE), ""))</f>
        <v/>
      </c>
      <c r="T649" s="61"/>
      <c r="U649" s="61"/>
      <c r="V649" s="105" t="str">
        <f>IF(U649="", "", IFERROR(VLOOKUP(U649,KommunDB!A:B,2,FALSE), ""))</f>
        <v/>
      </c>
      <c r="W649" s="106">
        <f t="shared" si="50"/>
        <v>0</v>
      </c>
      <c r="X649" s="106">
        <f t="shared" si="51"/>
        <v>0</v>
      </c>
      <c r="Y649" s="107" t="str">
        <f t="shared" si="52"/>
        <v/>
      </c>
      <c r="Z649" s="108">
        <f>IF(S649=2,0,IF(ISBLANK(J649),0,VLOOKUP(Y649,DeltagarRapport!A:J,7,FALSE)*100))</f>
        <v>0</v>
      </c>
      <c r="AA649" s="108">
        <f>IF(S649=2,0,IF(ISBLANK(J649),0,VLOOKUP(Y649,DeltagarRapport!A:J,9,FALSE)*100))</f>
        <v>0</v>
      </c>
      <c r="AB649" s="109" t="str" cm="1">
        <f t="array" ref="AB649">IF(S649=1,INDEX(Verksamhetsform!$A$9:$A$10,MIN(ROW(AB649)-ROW($AB$2)+1,2)),"")</f>
        <v/>
      </c>
    </row>
    <row r="650" spans="1:28" x14ac:dyDescent="0.35">
      <c r="A650" s="105">
        <v>649</v>
      </c>
      <c r="B650" s="77"/>
      <c r="C650" s="105" t="str">
        <f>IF(B650&lt;&gt;"", INDEX(DeltagarRapport!$D$2:$D$9, MATCH(B650, DeltagarRapport!$E$2:$E$9, 0)), "")</f>
        <v/>
      </c>
      <c r="D650" s="64"/>
      <c r="E650" s="59"/>
      <c r="F650" s="59"/>
      <c r="G650" s="59"/>
      <c r="H650" s="60"/>
      <c r="I650" s="86"/>
      <c r="J650" s="86"/>
      <c r="K650" s="86"/>
      <c r="L650" s="78"/>
      <c r="M650" s="61"/>
      <c r="N650" s="66"/>
      <c r="O650" s="105" t="str">
        <f t="shared" si="53"/>
        <v/>
      </c>
      <c r="P650" s="105" t="str">
        <f t="shared" si="54"/>
        <v/>
      </c>
      <c r="Q650" s="105" t="str">
        <f>IF(P650="", "", IFERROR(VLOOKUP(P650,Arrtyper!A:B,2,FALSE), ""))</f>
        <v/>
      </c>
      <c r="R650" s="61"/>
      <c r="S650" s="105" t="str">
        <f>IF(R650="", "", IFERROR(VLOOKUP(R650,Verksamhetsform!A:B,2,FALSE), ""))</f>
        <v/>
      </c>
      <c r="T650" s="61"/>
      <c r="U650" s="61"/>
      <c r="V650" s="105" t="str">
        <f>IF(U650="", "", IFERROR(VLOOKUP(U650,KommunDB!A:B,2,FALSE), ""))</f>
        <v/>
      </c>
      <c r="W650" s="106">
        <f t="shared" si="50"/>
        <v>0</v>
      </c>
      <c r="X650" s="106">
        <f t="shared" si="51"/>
        <v>0</v>
      </c>
      <c r="Y650" s="107" t="str">
        <f t="shared" si="52"/>
        <v/>
      </c>
      <c r="Z650" s="108">
        <f>IF(S650=2,0,IF(ISBLANK(J650),0,VLOOKUP(Y650,DeltagarRapport!A:J,7,FALSE)*100))</f>
        <v>0</v>
      </c>
      <c r="AA650" s="108">
        <f>IF(S650=2,0,IF(ISBLANK(J650),0,VLOOKUP(Y650,DeltagarRapport!A:J,9,FALSE)*100))</f>
        <v>0</v>
      </c>
      <c r="AB650" s="109" t="str" cm="1">
        <f t="array" ref="AB650">IF(S650=1,INDEX(Verksamhetsform!$A$9:$A$10,MIN(ROW(AB650)-ROW($AB$2)+1,2)),"")</f>
        <v/>
      </c>
    </row>
    <row r="651" spans="1:28" x14ac:dyDescent="0.35">
      <c r="A651" s="105">
        <v>650</v>
      </c>
      <c r="B651" s="77"/>
      <c r="C651" s="105" t="str">
        <f>IF(B651&lt;&gt;"", INDEX(DeltagarRapport!$D$2:$D$9, MATCH(B651, DeltagarRapport!$E$2:$E$9, 0)), "")</f>
        <v/>
      </c>
      <c r="D651" s="64"/>
      <c r="E651" s="59"/>
      <c r="F651" s="59"/>
      <c r="G651" s="59"/>
      <c r="H651" s="60"/>
      <c r="I651" s="86"/>
      <c r="J651" s="86"/>
      <c r="K651" s="86"/>
      <c r="L651" s="78"/>
      <c r="M651" s="61"/>
      <c r="N651" s="66"/>
      <c r="O651" s="105" t="str">
        <f t="shared" si="53"/>
        <v/>
      </c>
      <c r="P651" s="105" t="str">
        <f t="shared" si="54"/>
        <v/>
      </c>
      <c r="Q651" s="105" t="str">
        <f>IF(P651="", "", IFERROR(VLOOKUP(P651,Arrtyper!A:B,2,FALSE), ""))</f>
        <v/>
      </c>
      <c r="R651" s="61"/>
      <c r="S651" s="105" t="str">
        <f>IF(R651="", "", IFERROR(VLOOKUP(R651,Verksamhetsform!A:B,2,FALSE), ""))</f>
        <v/>
      </c>
      <c r="T651" s="61"/>
      <c r="U651" s="61"/>
      <c r="V651" s="105" t="str">
        <f>IF(U651="", "", IFERROR(VLOOKUP(U651,KommunDB!A:B,2,FALSE), ""))</f>
        <v/>
      </c>
      <c r="W651" s="106">
        <f t="shared" si="50"/>
        <v>0</v>
      </c>
      <c r="X651" s="106">
        <f t="shared" si="51"/>
        <v>0</v>
      </c>
      <c r="Y651" s="107" t="str">
        <f t="shared" si="52"/>
        <v/>
      </c>
      <c r="Z651" s="108">
        <f>IF(S651=2,0,IF(ISBLANK(J651),0,VLOOKUP(Y651,DeltagarRapport!A:J,7,FALSE)*100))</f>
        <v>0</v>
      </c>
      <c r="AA651" s="108">
        <f>IF(S651=2,0,IF(ISBLANK(J651),0,VLOOKUP(Y651,DeltagarRapport!A:J,9,FALSE)*100))</f>
        <v>0</v>
      </c>
      <c r="AB651" s="109" t="str" cm="1">
        <f t="array" ref="AB651">IF(S651=1,INDEX(Verksamhetsform!$A$9:$A$10,MIN(ROW(AB651)-ROW($AB$2)+1,2)),"")</f>
        <v/>
      </c>
    </row>
    <row r="652" spans="1:28" x14ac:dyDescent="0.35">
      <c r="A652" s="105">
        <v>651</v>
      </c>
      <c r="B652" s="77"/>
      <c r="C652" s="105" t="str">
        <f>IF(B652&lt;&gt;"", INDEX(DeltagarRapport!$D$2:$D$9, MATCH(B652, DeltagarRapport!$E$2:$E$9, 0)), "")</f>
        <v/>
      </c>
      <c r="D652" s="64"/>
      <c r="E652" s="59"/>
      <c r="F652" s="59"/>
      <c r="G652" s="59"/>
      <c r="H652" s="60"/>
      <c r="I652" s="86"/>
      <c r="J652" s="86"/>
      <c r="K652" s="86"/>
      <c r="L652" s="78"/>
      <c r="M652" s="61"/>
      <c r="N652" s="66"/>
      <c r="O652" s="105" t="str">
        <f t="shared" si="53"/>
        <v/>
      </c>
      <c r="P652" s="105" t="str">
        <f t="shared" si="54"/>
        <v/>
      </c>
      <c r="Q652" s="105" t="str">
        <f>IF(P652="", "", IFERROR(VLOOKUP(P652,Arrtyper!A:B,2,FALSE), ""))</f>
        <v/>
      </c>
      <c r="R652" s="61"/>
      <c r="S652" s="105" t="str">
        <f>IF(R652="", "", IFERROR(VLOOKUP(R652,Verksamhetsform!A:B,2,FALSE), ""))</f>
        <v/>
      </c>
      <c r="T652" s="61"/>
      <c r="U652" s="61"/>
      <c r="V652" s="105" t="str">
        <f>IF(U652="", "", IFERROR(VLOOKUP(U652,KommunDB!A:B,2,FALSE), ""))</f>
        <v/>
      </c>
      <c r="W652" s="106">
        <f t="shared" si="50"/>
        <v>0</v>
      </c>
      <c r="X652" s="106">
        <f t="shared" si="51"/>
        <v>0</v>
      </c>
      <c r="Y652" s="107" t="str">
        <f t="shared" si="52"/>
        <v/>
      </c>
      <c r="Z652" s="108">
        <f>IF(S652=2,0,IF(ISBLANK(J652),0,VLOOKUP(Y652,DeltagarRapport!A:J,7,FALSE)*100))</f>
        <v>0</v>
      </c>
      <c r="AA652" s="108">
        <f>IF(S652=2,0,IF(ISBLANK(J652),0,VLOOKUP(Y652,DeltagarRapport!A:J,9,FALSE)*100))</f>
        <v>0</v>
      </c>
      <c r="AB652" s="109" t="str" cm="1">
        <f t="array" ref="AB652">IF(S652=1,INDEX(Verksamhetsform!$A$9:$A$10,MIN(ROW(AB652)-ROW($AB$2)+1,2)),"")</f>
        <v/>
      </c>
    </row>
    <row r="653" spans="1:28" x14ac:dyDescent="0.35">
      <c r="A653" s="105">
        <v>652</v>
      </c>
      <c r="B653" s="77"/>
      <c r="C653" s="105" t="str">
        <f>IF(B653&lt;&gt;"", INDEX(DeltagarRapport!$D$2:$D$9, MATCH(B653, DeltagarRapport!$E$2:$E$9, 0)), "")</f>
        <v/>
      </c>
      <c r="D653" s="64"/>
      <c r="E653" s="59"/>
      <c r="F653" s="59"/>
      <c r="G653" s="59"/>
      <c r="H653" s="60"/>
      <c r="I653" s="86"/>
      <c r="J653" s="86"/>
      <c r="K653" s="86"/>
      <c r="L653" s="78"/>
      <c r="M653" s="61"/>
      <c r="N653" s="66"/>
      <c r="O653" s="105" t="str">
        <f t="shared" si="53"/>
        <v/>
      </c>
      <c r="P653" s="105" t="str">
        <f t="shared" si="54"/>
        <v/>
      </c>
      <c r="Q653" s="105" t="str">
        <f>IF(P653="", "", IFERROR(VLOOKUP(P653,Arrtyper!A:B,2,FALSE), ""))</f>
        <v/>
      </c>
      <c r="R653" s="61"/>
      <c r="S653" s="105" t="str">
        <f>IF(R653="", "", IFERROR(VLOOKUP(R653,Verksamhetsform!A:B,2,FALSE), ""))</f>
        <v/>
      </c>
      <c r="T653" s="61"/>
      <c r="U653" s="61"/>
      <c r="V653" s="105" t="str">
        <f>IF(U653="", "", IFERROR(VLOOKUP(U653,KommunDB!A:B,2,FALSE), ""))</f>
        <v/>
      </c>
      <c r="W653" s="106">
        <f t="shared" si="50"/>
        <v>0</v>
      </c>
      <c r="X653" s="106">
        <f t="shared" si="51"/>
        <v>0</v>
      </c>
      <c r="Y653" s="107" t="str">
        <f t="shared" si="52"/>
        <v/>
      </c>
      <c r="Z653" s="108">
        <f>IF(S653=2,0,IF(ISBLANK(J653),0,VLOOKUP(Y653,DeltagarRapport!A:J,7,FALSE)*100))</f>
        <v>0</v>
      </c>
      <c r="AA653" s="108">
        <f>IF(S653=2,0,IF(ISBLANK(J653),0,VLOOKUP(Y653,DeltagarRapport!A:J,9,FALSE)*100))</f>
        <v>0</v>
      </c>
      <c r="AB653" s="109" t="str" cm="1">
        <f t="array" ref="AB653">IF(S653=1,INDEX(Verksamhetsform!$A$9:$A$10,MIN(ROW(AB653)-ROW($AB$2)+1,2)),"")</f>
        <v/>
      </c>
    </row>
    <row r="654" spans="1:28" x14ac:dyDescent="0.35">
      <c r="A654" s="105">
        <v>653</v>
      </c>
      <c r="B654" s="77"/>
      <c r="C654" s="105" t="str">
        <f>IF(B654&lt;&gt;"", INDEX(DeltagarRapport!$D$2:$D$9, MATCH(B654, DeltagarRapport!$E$2:$E$9, 0)), "")</f>
        <v/>
      </c>
      <c r="D654" s="64"/>
      <c r="E654" s="59"/>
      <c r="F654" s="59"/>
      <c r="G654" s="59"/>
      <c r="H654" s="60"/>
      <c r="I654" s="86"/>
      <c r="J654" s="86"/>
      <c r="K654" s="86"/>
      <c r="L654" s="78"/>
      <c r="M654" s="61"/>
      <c r="N654" s="66"/>
      <c r="O654" s="105" t="str">
        <f t="shared" si="53"/>
        <v/>
      </c>
      <c r="P654" s="105" t="str">
        <f t="shared" si="54"/>
        <v/>
      </c>
      <c r="Q654" s="105" t="str">
        <f>IF(P654="", "", IFERROR(VLOOKUP(P654,Arrtyper!A:B,2,FALSE), ""))</f>
        <v/>
      </c>
      <c r="R654" s="61"/>
      <c r="S654" s="105" t="str">
        <f>IF(R654="", "", IFERROR(VLOOKUP(R654,Verksamhetsform!A:B,2,FALSE), ""))</f>
        <v/>
      </c>
      <c r="T654" s="61"/>
      <c r="U654" s="61"/>
      <c r="V654" s="105" t="str">
        <f>IF(U654="", "", IFERROR(VLOOKUP(U654,KommunDB!A:B,2,FALSE), ""))</f>
        <v/>
      </c>
      <c r="W654" s="106">
        <f t="shared" si="50"/>
        <v>0</v>
      </c>
      <c r="X654" s="106">
        <f t="shared" si="51"/>
        <v>0</v>
      </c>
      <c r="Y654" s="107" t="str">
        <f t="shared" si="52"/>
        <v/>
      </c>
      <c r="Z654" s="108">
        <f>IF(S654=2,0,IF(ISBLANK(J654),0,VLOOKUP(Y654,DeltagarRapport!A:J,7,FALSE)*100))</f>
        <v>0</v>
      </c>
      <c r="AA654" s="108">
        <f>IF(S654=2,0,IF(ISBLANK(J654),0,VLOOKUP(Y654,DeltagarRapport!A:J,9,FALSE)*100))</f>
        <v>0</v>
      </c>
      <c r="AB654" s="109" t="str" cm="1">
        <f t="array" ref="AB654">IF(S654=1,INDEX(Verksamhetsform!$A$9:$A$10,MIN(ROW(AB654)-ROW($AB$2)+1,2)),"")</f>
        <v/>
      </c>
    </row>
    <row r="655" spans="1:28" x14ac:dyDescent="0.35">
      <c r="A655" s="105">
        <v>654</v>
      </c>
      <c r="B655" s="77"/>
      <c r="C655" s="105" t="str">
        <f>IF(B655&lt;&gt;"", INDEX(DeltagarRapport!$D$2:$D$9, MATCH(B655, DeltagarRapport!$E$2:$E$9, 0)), "")</f>
        <v/>
      </c>
      <c r="D655" s="64"/>
      <c r="E655" s="59"/>
      <c r="F655" s="59"/>
      <c r="G655" s="59"/>
      <c r="H655" s="60"/>
      <c r="I655" s="86"/>
      <c r="J655" s="86"/>
      <c r="K655" s="86"/>
      <c r="L655" s="78"/>
      <c r="M655" s="61"/>
      <c r="N655" s="66"/>
      <c r="O655" s="105" t="str">
        <f t="shared" si="53"/>
        <v/>
      </c>
      <c r="P655" s="105" t="str">
        <f t="shared" si="54"/>
        <v/>
      </c>
      <c r="Q655" s="105" t="str">
        <f>IF(P655="", "", IFERROR(VLOOKUP(P655,Arrtyper!A:B,2,FALSE), ""))</f>
        <v/>
      </c>
      <c r="R655" s="61"/>
      <c r="S655" s="105" t="str">
        <f>IF(R655="", "", IFERROR(VLOOKUP(R655,Verksamhetsform!A:B,2,FALSE), ""))</f>
        <v/>
      </c>
      <c r="T655" s="61"/>
      <c r="U655" s="61"/>
      <c r="V655" s="105" t="str">
        <f>IF(U655="", "", IFERROR(VLOOKUP(U655,KommunDB!A:B,2,FALSE), ""))</f>
        <v/>
      </c>
      <c r="W655" s="106">
        <f t="shared" si="50"/>
        <v>0</v>
      </c>
      <c r="X655" s="106">
        <f t="shared" si="51"/>
        <v>0</v>
      </c>
      <c r="Y655" s="107" t="str">
        <f t="shared" si="52"/>
        <v/>
      </c>
      <c r="Z655" s="108">
        <f>IF(S655=2,0,IF(ISBLANK(J655),0,VLOOKUP(Y655,DeltagarRapport!A:J,7,FALSE)*100))</f>
        <v>0</v>
      </c>
      <c r="AA655" s="108">
        <f>IF(S655=2,0,IF(ISBLANK(J655),0,VLOOKUP(Y655,DeltagarRapport!A:J,9,FALSE)*100))</f>
        <v>0</v>
      </c>
      <c r="AB655" s="109" t="str" cm="1">
        <f t="array" ref="AB655">IF(S655=1,INDEX(Verksamhetsform!$A$9:$A$10,MIN(ROW(AB655)-ROW($AB$2)+1,2)),"")</f>
        <v/>
      </c>
    </row>
    <row r="656" spans="1:28" x14ac:dyDescent="0.35">
      <c r="A656" s="105">
        <v>655</v>
      </c>
      <c r="B656" s="77"/>
      <c r="C656" s="105" t="str">
        <f>IF(B656&lt;&gt;"", INDEX(DeltagarRapport!$D$2:$D$9, MATCH(B656, DeltagarRapport!$E$2:$E$9, 0)), "")</f>
        <v/>
      </c>
      <c r="D656" s="64"/>
      <c r="E656" s="59"/>
      <c r="F656" s="59"/>
      <c r="G656" s="59"/>
      <c r="H656" s="60"/>
      <c r="I656" s="86"/>
      <c r="J656" s="86"/>
      <c r="K656" s="86"/>
      <c r="L656" s="78"/>
      <c r="M656" s="61"/>
      <c r="N656" s="66"/>
      <c r="O656" s="105" t="str">
        <f t="shared" si="53"/>
        <v/>
      </c>
      <c r="P656" s="105" t="str">
        <f t="shared" si="54"/>
        <v/>
      </c>
      <c r="Q656" s="105" t="str">
        <f>IF(P656="", "", IFERROR(VLOOKUP(P656,Arrtyper!A:B,2,FALSE), ""))</f>
        <v/>
      </c>
      <c r="R656" s="61"/>
      <c r="S656" s="105" t="str">
        <f>IF(R656="", "", IFERROR(VLOOKUP(R656,Verksamhetsform!A:B,2,FALSE), ""))</f>
        <v/>
      </c>
      <c r="T656" s="61"/>
      <c r="U656" s="61"/>
      <c r="V656" s="105" t="str">
        <f>IF(U656="", "", IFERROR(VLOOKUP(U656,KommunDB!A:B,2,FALSE), ""))</f>
        <v/>
      </c>
      <c r="W656" s="106">
        <f t="shared" si="50"/>
        <v>0</v>
      </c>
      <c r="X656" s="106">
        <f t="shared" si="51"/>
        <v>0</v>
      </c>
      <c r="Y656" s="107" t="str">
        <f t="shared" si="52"/>
        <v/>
      </c>
      <c r="Z656" s="108">
        <f>IF(S656=2,0,IF(ISBLANK(J656),0,VLOOKUP(Y656,DeltagarRapport!A:J,7,FALSE)*100))</f>
        <v>0</v>
      </c>
      <c r="AA656" s="108">
        <f>IF(S656=2,0,IF(ISBLANK(J656),0,VLOOKUP(Y656,DeltagarRapport!A:J,9,FALSE)*100))</f>
        <v>0</v>
      </c>
      <c r="AB656" s="109" t="str" cm="1">
        <f t="array" ref="AB656">IF(S656=1,INDEX(Verksamhetsform!$A$9:$A$10,MIN(ROW(AB656)-ROW($AB$2)+1,2)),"")</f>
        <v/>
      </c>
    </row>
    <row r="657" spans="1:28" x14ac:dyDescent="0.35">
      <c r="A657" s="105">
        <v>656</v>
      </c>
      <c r="B657" s="77"/>
      <c r="C657" s="105" t="str">
        <f>IF(B657&lt;&gt;"", INDEX(DeltagarRapport!$D$2:$D$9, MATCH(B657, DeltagarRapport!$E$2:$E$9, 0)), "")</f>
        <v/>
      </c>
      <c r="D657" s="64"/>
      <c r="E657" s="59"/>
      <c r="F657" s="59"/>
      <c r="G657" s="59"/>
      <c r="H657" s="60"/>
      <c r="I657" s="86"/>
      <c r="J657" s="86"/>
      <c r="K657" s="86"/>
      <c r="L657" s="78"/>
      <c r="M657" s="61"/>
      <c r="N657" s="66"/>
      <c r="O657" s="105" t="str">
        <f t="shared" si="53"/>
        <v/>
      </c>
      <c r="P657" s="105" t="str">
        <f t="shared" si="54"/>
        <v/>
      </c>
      <c r="Q657" s="105" t="str">
        <f>IF(P657="", "", IFERROR(VLOOKUP(P657,Arrtyper!A:B,2,FALSE), ""))</f>
        <v/>
      </c>
      <c r="R657" s="61"/>
      <c r="S657" s="105" t="str">
        <f>IF(R657="", "", IFERROR(VLOOKUP(R657,Verksamhetsform!A:B,2,FALSE), ""))</f>
        <v/>
      </c>
      <c r="T657" s="61"/>
      <c r="U657" s="61"/>
      <c r="V657" s="105" t="str">
        <f>IF(U657="", "", IFERROR(VLOOKUP(U657,KommunDB!A:B,2,FALSE), ""))</f>
        <v/>
      </c>
      <c r="W657" s="106">
        <f t="shared" si="50"/>
        <v>0</v>
      </c>
      <c r="X657" s="106">
        <f t="shared" si="51"/>
        <v>0</v>
      </c>
      <c r="Y657" s="107" t="str">
        <f t="shared" si="52"/>
        <v/>
      </c>
      <c r="Z657" s="108">
        <f>IF(S657=2,0,IF(ISBLANK(J657),0,VLOOKUP(Y657,DeltagarRapport!A:J,7,FALSE)*100))</f>
        <v>0</v>
      </c>
      <c r="AA657" s="108">
        <f>IF(S657=2,0,IF(ISBLANK(J657),0,VLOOKUP(Y657,DeltagarRapport!A:J,9,FALSE)*100))</f>
        <v>0</v>
      </c>
      <c r="AB657" s="109" t="str" cm="1">
        <f t="array" ref="AB657">IF(S657=1,INDEX(Verksamhetsform!$A$9:$A$10,MIN(ROW(AB657)-ROW($AB$2)+1,2)),"")</f>
        <v/>
      </c>
    </row>
    <row r="658" spans="1:28" x14ac:dyDescent="0.35">
      <c r="A658" s="105">
        <v>657</v>
      </c>
      <c r="B658" s="77"/>
      <c r="C658" s="105" t="str">
        <f>IF(B658&lt;&gt;"", INDEX(DeltagarRapport!$D$2:$D$9, MATCH(B658, DeltagarRapport!$E$2:$E$9, 0)), "")</f>
        <v/>
      </c>
      <c r="D658" s="64"/>
      <c r="E658" s="59"/>
      <c r="F658" s="59"/>
      <c r="G658" s="59"/>
      <c r="H658" s="60"/>
      <c r="I658" s="86"/>
      <c r="J658" s="86"/>
      <c r="K658" s="86"/>
      <c r="L658" s="78"/>
      <c r="M658" s="61"/>
      <c r="N658" s="66"/>
      <c r="O658" s="105" t="str">
        <f t="shared" si="53"/>
        <v/>
      </c>
      <c r="P658" s="105" t="str">
        <f t="shared" si="54"/>
        <v/>
      </c>
      <c r="Q658" s="105" t="str">
        <f>IF(P658="", "", IFERROR(VLOOKUP(P658,Arrtyper!A:B,2,FALSE), ""))</f>
        <v/>
      </c>
      <c r="R658" s="61"/>
      <c r="S658" s="105" t="str">
        <f>IF(R658="", "", IFERROR(VLOOKUP(R658,Verksamhetsform!A:B,2,FALSE), ""))</f>
        <v/>
      </c>
      <c r="T658" s="61"/>
      <c r="U658" s="61"/>
      <c r="V658" s="105" t="str">
        <f>IF(U658="", "", IFERROR(VLOOKUP(U658,KommunDB!A:B,2,FALSE), ""))</f>
        <v/>
      </c>
      <c r="W658" s="106">
        <f t="shared" si="50"/>
        <v>0</v>
      </c>
      <c r="X658" s="106">
        <f t="shared" si="51"/>
        <v>0</v>
      </c>
      <c r="Y658" s="107" t="str">
        <f t="shared" si="52"/>
        <v/>
      </c>
      <c r="Z658" s="108">
        <f>IF(S658=2,0,IF(ISBLANK(J658),0,VLOOKUP(Y658,DeltagarRapport!A:J,7,FALSE)*100))</f>
        <v>0</v>
      </c>
      <c r="AA658" s="108">
        <f>IF(S658=2,0,IF(ISBLANK(J658),0,VLOOKUP(Y658,DeltagarRapport!A:J,9,FALSE)*100))</f>
        <v>0</v>
      </c>
      <c r="AB658" s="109" t="str" cm="1">
        <f t="array" ref="AB658">IF(S658=1,INDEX(Verksamhetsform!$A$9:$A$10,MIN(ROW(AB658)-ROW($AB$2)+1,2)),"")</f>
        <v/>
      </c>
    </row>
    <row r="659" spans="1:28" x14ac:dyDescent="0.35">
      <c r="A659" s="105">
        <v>658</v>
      </c>
      <c r="B659" s="77"/>
      <c r="C659" s="105" t="str">
        <f>IF(B659&lt;&gt;"", INDEX(DeltagarRapport!$D$2:$D$9, MATCH(B659, DeltagarRapport!$E$2:$E$9, 0)), "")</f>
        <v/>
      </c>
      <c r="D659" s="64"/>
      <c r="E659" s="59"/>
      <c r="F659" s="59"/>
      <c r="G659" s="59"/>
      <c r="H659" s="60"/>
      <c r="I659" s="86"/>
      <c r="J659" s="86"/>
      <c r="K659" s="86"/>
      <c r="L659" s="78"/>
      <c r="M659" s="61"/>
      <c r="N659" s="66"/>
      <c r="O659" s="105" t="str">
        <f t="shared" si="53"/>
        <v/>
      </c>
      <c r="P659" s="105" t="str">
        <f t="shared" si="54"/>
        <v/>
      </c>
      <c r="Q659" s="105" t="str">
        <f>IF(P659="", "", IFERROR(VLOOKUP(P659,Arrtyper!A:B,2,FALSE), ""))</f>
        <v/>
      </c>
      <c r="R659" s="61"/>
      <c r="S659" s="105" t="str">
        <f>IF(R659="", "", IFERROR(VLOOKUP(R659,Verksamhetsform!A:B,2,FALSE), ""))</f>
        <v/>
      </c>
      <c r="T659" s="61"/>
      <c r="U659" s="61"/>
      <c r="V659" s="105" t="str">
        <f>IF(U659="", "", IFERROR(VLOOKUP(U659,KommunDB!A:B,2,FALSE), ""))</f>
        <v/>
      </c>
      <c r="W659" s="106">
        <f t="shared" si="50"/>
        <v>0</v>
      </c>
      <c r="X659" s="106">
        <f t="shared" si="51"/>
        <v>0</v>
      </c>
      <c r="Y659" s="107" t="str">
        <f t="shared" si="52"/>
        <v/>
      </c>
      <c r="Z659" s="108">
        <f>IF(S659=2,0,IF(ISBLANK(J659),0,VLOOKUP(Y659,DeltagarRapport!A:J,7,FALSE)*100))</f>
        <v>0</v>
      </c>
      <c r="AA659" s="108">
        <f>IF(S659=2,0,IF(ISBLANK(J659),0,VLOOKUP(Y659,DeltagarRapport!A:J,9,FALSE)*100))</f>
        <v>0</v>
      </c>
      <c r="AB659" s="109" t="str" cm="1">
        <f t="array" ref="AB659">IF(S659=1,INDEX(Verksamhetsform!$A$9:$A$10,MIN(ROW(AB659)-ROW($AB$2)+1,2)),"")</f>
        <v/>
      </c>
    </row>
    <row r="660" spans="1:28" x14ac:dyDescent="0.35">
      <c r="A660" s="105">
        <v>659</v>
      </c>
      <c r="B660" s="77"/>
      <c r="C660" s="105" t="str">
        <f>IF(B660&lt;&gt;"", INDEX(DeltagarRapport!$D$2:$D$9, MATCH(B660, DeltagarRapport!$E$2:$E$9, 0)), "")</f>
        <v/>
      </c>
      <c r="D660" s="64"/>
      <c r="E660" s="59"/>
      <c r="F660" s="59"/>
      <c r="G660" s="59"/>
      <c r="H660" s="60"/>
      <c r="I660" s="86"/>
      <c r="J660" s="86"/>
      <c r="K660" s="86"/>
      <c r="L660" s="78"/>
      <c r="M660" s="61"/>
      <c r="N660" s="66"/>
      <c r="O660" s="105" t="str">
        <f t="shared" si="53"/>
        <v/>
      </c>
      <c r="P660" s="105" t="str">
        <f t="shared" si="54"/>
        <v/>
      </c>
      <c r="Q660" s="105" t="str">
        <f>IF(P660="", "", IFERROR(VLOOKUP(P660,Arrtyper!A:B,2,FALSE), ""))</f>
        <v/>
      </c>
      <c r="R660" s="61"/>
      <c r="S660" s="105" t="str">
        <f>IF(R660="", "", IFERROR(VLOOKUP(R660,Verksamhetsform!A:B,2,FALSE), ""))</f>
        <v/>
      </c>
      <c r="T660" s="61"/>
      <c r="U660" s="61"/>
      <c r="V660" s="105" t="str">
        <f>IF(U660="", "", IFERROR(VLOOKUP(U660,KommunDB!A:B,2,FALSE), ""))</f>
        <v/>
      </c>
      <c r="W660" s="106">
        <f t="shared" si="50"/>
        <v>0</v>
      </c>
      <c r="X660" s="106">
        <f t="shared" si="51"/>
        <v>0</v>
      </c>
      <c r="Y660" s="107" t="str">
        <f t="shared" si="52"/>
        <v/>
      </c>
      <c r="Z660" s="108">
        <f>IF(S660=2,0,IF(ISBLANK(J660),0,VLOOKUP(Y660,DeltagarRapport!A:J,7,FALSE)*100))</f>
        <v>0</v>
      </c>
      <c r="AA660" s="108">
        <f>IF(S660=2,0,IF(ISBLANK(J660),0,VLOOKUP(Y660,DeltagarRapport!A:J,9,FALSE)*100))</f>
        <v>0</v>
      </c>
      <c r="AB660" s="109" t="str" cm="1">
        <f t="array" ref="AB660">IF(S660=1,INDEX(Verksamhetsform!$A$9:$A$10,MIN(ROW(AB660)-ROW($AB$2)+1,2)),"")</f>
        <v/>
      </c>
    </row>
    <row r="661" spans="1:28" x14ac:dyDescent="0.35">
      <c r="A661" s="105">
        <v>660</v>
      </c>
      <c r="B661" s="77"/>
      <c r="C661" s="105" t="str">
        <f>IF(B661&lt;&gt;"", INDEX(DeltagarRapport!$D$2:$D$9, MATCH(B661, DeltagarRapport!$E$2:$E$9, 0)), "")</f>
        <v/>
      </c>
      <c r="D661" s="64"/>
      <c r="E661" s="59"/>
      <c r="F661" s="59"/>
      <c r="G661" s="59"/>
      <c r="H661" s="60"/>
      <c r="I661" s="86"/>
      <c r="J661" s="86"/>
      <c r="K661" s="86"/>
      <c r="L661" s="78"/>
      <c r="M661" s="61"/>
      <c r="N661" s="66"/>
      <c r="O661" s="105" t="str">
        <f t="shared" si="53"/>
        <v/>
      </c>
      <c r="P661" s="105" t="str">
        <f t="shared" si="54"/>
        <v/>
      </c>
      <c r="Q661" s="105" t="str">
        <f>IF(P661="", "", IFERROR(VLOOKUP(P661,Arrtyper!A:B,2,FALSE), ""))</f>
        <v/>
      </c>
      <c r="R661" s="61"/>
      <c r="S661" s="105" t="str">
        <f>IF(R661="", "", IFERROR(VLOOKUP(R661,Verksamhetsform!A:B,2,FALSE), ""))</f>
        <v/>
      </c>
      <c r="T661" s="61"/>
      <c r="U661" s="61"/>
      <c r="V661" s="105" t="str">
        <f>IF(U661="", "", IFERROR(VLOOKUP(U661,KommunDB!A:B,2,FALSE), ""))</f>
        <v/>
      </c>
      <c r="W661" s="106">
        <f t="shared" si="50"/>
        <v>0</v>
      </c>
      <c r="X661" s="106">
        <f t="shared" si="51"/>
        <v>0</v>
      </c>
      <c r="Y661" s="107" t="str">
        <f t="shared" si="52"/>
        <v/>
      </c>
      <c r="Z661" s="108">
        <f>IF(S661=2,0,IF(ISBLANK(J661),0,VLOOKUP(Y661,DeltagarRapport!A:J,7,FALSE)*100))</f>
        <v>0</v>
      </c>
      <c r="AA661" s="108">
        <f>IF(S661=2,0,IF(ISBLANK(J661),0,VLOOKUP(Y661,DeltagarRapport!A:J,9,FALSE)*100))</f>
        <v>0</v>
      </c>
      <c r="AB661" s="109" t="str" cm="1">
        <f t="array" ref="AB661">IF(S661=1,INDEX(Verksamhetsform!$A$9:$A$10,MIN(ROW(AB661)-ROW($AB$2)+1,2)),"")</f>
        <v/>
      </c>
    </row>
    <row r="662" spans="1:28" x14ac:dyDescent="0.35">
      <c r="A662" s="105">
        <v>661</v>
      </c>
      <c r="B662" s="77"/>
      <c r="C662" s="105" t="str">
        <f>IF(B662&lt;&gt;"", INDEX(DeltagarRapport!$D$2:$D$9, MATCH(B662, DeltagarRapport!$E$2:$E$9, 0)), "")</f>
        <v/>
      </c>
      <c r="D662" s="64"/>
      <c r="E662" s="59"/>
      <c r="F662" s="59"/>
      <c r="G662" s="59"/>
      <c r="H662" s="60"/>
      <c r="I662" s="86"/>
      <c r="J662" s="86"/>
      <c r="K662" s="86"/>
      <c r="L662" s="78"/>
      <c r="M662" s="61"/>
      <c r="N662" s="66"/>
      <c r="O662" s="105" t="str">
        <f t="shared" si="53"/>
        <v/>
      </c>
      <c r="P662" s="105" t="str">
        <f t="shared" si="54"/>
        <v/>
      </c>
      <c r="Q662" s="105" t="str">
        <f>IF(P662="", "", IFERROR(VLOOKUP(P662,Arrtyper!A:B,2,FALSE), ""))</f>
        <v/>
      </c>
      <c r="R662" s="61"/>
      <c r="S662" s="105" t="str">
        <f>IF(R662="", "", IFERROR(VLOOKUP(R662,Verksamhetsform!A:B,2,FALSE), ""))</f>
        <v/>
      </c>
      <c r="T662" s="61"/>
      <c r="U662" s="61"/>
      <c r="V662" s="105" t="str">
        <f>IF(U662="", "", IFERROR(VLOOKUP(U662,KommunDB!A:B,2,FALSE), ""))</f>
        <v/>
      </c>
      <c r="W662" s="106">
        <f t="shared" si="50"/>
        <v>0</v>
      </c>
      <c r="X662" s="106">
        <f t="shared" si="51"/>
        <v>0</v>
      </c>
      <c r="Y662" s="107" t="str">
        <f t="shared" si="52"/>
        <v/>
      </c>
      <c r="Z662" s="108">
        <f>IF(S662=2,0,IF(ISBLANK(J662),0,VLOOKUP(Y662,DeltagarRapport!A:J,7,FALSE)*100))</f>
        <v>0</v>
      </c>
      <c r="AA662" s="108">
        <f>IF(S662=2,0,IF(ISBLANK(J662),0,VLOOKUP(Y662,DeltagarRapport!A:J,9,FALSE)*100))</f>
        <v>0</v>
      </c>
      <c r="AB662" s="109" t="str" cm="1">
        <f t="array" ref="AB662">IF(S662=1,INDEX(Verksamhetsform!$A$9:$A$10,MIN(ROW(AB662)-ROW($AB$2)+1,2)),"")</f>
        <v/>
      </c>
    </row>
    <row r="663" spans="1:28" x14ac:dyDescent="0.35">
      <c r="A663" s="105">
        <v>662</v>
      </c>
      <c r="B663" s="77"/>
      <c r="C663" s="105" t="str">
        <f>IF(B663&lt;&gt;"", INDEX(DeltagarRapport!$D$2:$D$9, MATCH(B663, DeltagarRapport!$E$2:$E$9, 0)), "")</f>
        <v/>
      </c>
      <c r="D663" s="64"/>
      <c r="E663" s="59"/>
      <c r="F663" s="59"/>
      <c r="G663" s="59"/>
      <c r="H663" s="60"/>
      <c r="I663" s="86"/>
      <c r="J663" s="86"/>
      <c r="K663" s="86"/>
      <c r="L663" s="78"/>
      <c r="M663" s="61"/>
      <c r="N663" s="66"/>
      <c r="O663" s="105" t="str">
        <f t="shared" si="53"/>
        <v/>
      </c>
      <c r="P663" s="105" t="str">
        <f t="shared" si="54"/>
        <v/>
      </c>
      <c r="Q663" s="105" t="str">
        <f>IF(P663="", "", IFERROR(VLOOKUP(P663,Arrtyper!A:B,2,FALSE), ""))</f>
        <v/>
      </c>
      <c r="R663" s="61"/>
      <c r="S663" s="105" t="str">
        <f>IF(R663="", "", IFERROR(VLOOKUP(R663,Verksamhetsform!A:B,2,FALSE), ""))</f>
        <v/>
      </c>
      <c r="T663" s="61"/>
      <c r="U663" s="61"/>
      <c r="V663" s="105" t="str">
        <f>IF(U663="", "", IFERROR(VLOOKUP(U663,KommunDB!A:B,2,FALSE), ""))</f>
        <v/>
      </c>
      <c r="W663" s="106">
        <f t="shared" si="50"/>
        <v>0</v>
      </c>
      <c r="X663" s="106">
        <f t="shared" si="51"/>
        <v>0</v>
      </c>
      <c r="Y663" s="107" t="str">
        <f t="shared" si="52"/>
        <v/>
      </c>
      <c r="Z663" s="108">
        <f>IF(S663=2,0,IF(ISBLANK(J663),0,VLOOKUP(Y663,DeltagarRapport!A:J,7,FALSE)*100))</f>
        <v>0</v>
      </c>
      <c r="AA663" s="108">
        <f>IF(S663=2,0,IF(ISBLANK(J663),0,VLOOKUP(Y663,DeltagarRapport!A:J,9,FALSE)*100))</f>
        <v>0</v>
      </c>
      <c r="AB663" s="109" t="str" cm="1">
        <f t="array" ref="AB663">IF(S663=1,INDEX(Verksamhetsform!$A$9:$A$10,MIN(ROW(AB663)-ROW($AB$2)+1,2)),"")</f>
        <v/>
      </c>
    </row>
    <row r="664" spans="1:28" x14ac:dyDescent="0.35">
      <c r="A664" s="105">
        <v>663</v>
      </c>
      <c r="B664" s="77"/>
      <c r="C664" s="105" t="str">
        <f>IF(B664&lt;&gt;"", INDEX(DeltagarRapport!$D$2:$D$9, MATCH(B664, DeltagarRapport!$E$2:$E$9, 0)), "")</f>
        <v/>
      </c>
      <c r="D664" s="64"/>
      <c r="E664" s="59"/>
      <c r="F664" s="59"/>
      <c r="G664" s="59"/>
      <c r="H664" s="60"/>
      <c r="I664" s="86"/>
      <c r="J664" s="86"/>
      <c r="K664" s="86"/>
      <c r="L664" s="78"/>
      <c r="M664" s="61"/>
      <c r="N664" s="66"/>
      <c r="O664" s="105" t="str">
        <f t="shared" si="53"/>
        <v/>
      </c>
      <c r="P664" s="105" t="str">
        <f t="shared" si="54"/>
        <v/>
      </c>
      <c r="Q664" s="105" t="str">
        <f>IF(P664="", "", IFERROR(VLOOKUP(P664,Arrtyper!A:B,2,FALSE), ""))</f>
        <v/>
      </c>
      <c r="R664" s="61"/>
      <c r="S664" s="105" t="str">
        <f>IF(R664="", "", IFERROR(VLOOKUP(R664,Verksamhetsform!A:B,2,FALSE), ""))</f>
        <v/>
      </c>
      <c r="T664" s="61"/>
      <c r="U664" s="61"/>
      <c r="V664" s="105" t="str">
        <f>IF(U664="", "", IFERROR(VLOOKUP(U664,KommunDB!A:B,2,FALSE), ""))</f>
        <v/>
      </c>
      <c r="W664" s="106">
        <f t="shared" si="50"/>
        <v>0</v>
      </c>
      <c r="X664" s="106">
        <f t="shared" si="51"/>
        <v>0</v>
      </c>
      <c r="Y664" s="107" t="str">
        <f t="shared" si="52"/>
        <v/>
      </c>
      <c r="Z664" s="108">
        <f>IF(S664=2,0,IF(ISBLANK(J664),0,VLOOKUP(Y664,DeltagarRapport!A:J,7,FALSE)*100))</f>
        <v>0</v>
      </c>
      <c r="AA664" s="108">
        <f>IF(S664=2,0,IF(ISBLANK(J664),0,VLOOKUP(Y664,DeltagarRapport!A:J,9,FALSE)*100))</f>
        <v>0</v>
      </c>
      <c r="AB664" s="109" t="str" cm="1">
        <f t="array" ref="AB664">IF(S664=1,INDEX(Verksamhetsform!$A$9:$A$10,MIN(ROW(AB664)-ROW($AB$2)+1,2)),"")</f>
        <v/>
      </c>
    </row>
    <row r="665" spans="1:28" x14ac:dyDescent="0.35">
      <c r="A665" s="105">
        <v>664</v>
      </c>
      <c r="B665" s="77"/>
      <c r="C665" s="105" t="str">
        <f>IF(B665&lt;&gt;"", INDEX(DeltagarRapport!$D$2:$D$9, MATCH(B665, DeltagarRapport!$E$2:$E$9, 0)), "")</f>
        <v/>
      </c>
      <c r="D665" s="64"/>
      <c r="E665" s="59"/>
      <c r="F665" s="59"/>
      <c r="G665" s="59"/>
      <c r="H665" s="60"/>
      <c r="I665" s="86"/>
      <c r="J665" s="86"/>
      <c r="K665" s="86"/>
      <c r="L665" s="78"/>
      <c r="M665" s="61"/>
      <c r="N665" s="66"/>
      <c r="O665" s="105" t="str">
        <f t="shared" si="53"/>
        <v/>
      </c>
      <c r="P665" s="105" t="str">
        <f t="shared" si="54"/>
        <v/>
      </c>
      <c r="Q665" s="105" t="str">
        <f>IF(P665="", "", IFERROR(VLOOKUP(P665,Arrtyper!A:B,2,FALSE), ""))</f>
        <v/>
      </c>
      <c r="R665" s="61"/>
      <c r="S665" s="105" t="str">
        <f>IF(R665="", "", IFERROR(VLOOKUP(R665,Verksamhetsform!A:B,2,FALSE), ""))</f>
        <v/>
      </c>
      <c r="T665" s="61"/>
      <c r="U665" s="61"/>
      <c r="V665" s="105" t="str">
        <f>IF(U665="", "", IFERROR(VLOOKUP(U665,KommunDB!A:B,2,FALSE), ""))</f>
        <v/>
      </c>
      <c r="W665" s="106">
        <f t="shared" si="50"/>
        <v>0</v>
      </c>
      <c r="X665" s="106">
        <f t="shared" si="51"/>
        <v>0</v>
      </c>
      <c r="Y665" s="107" t="str">
        <f t="shared" si="52"/>
        <v/>
      </c>
      <c r="Z665" s="108">
        <f>IF(S665=2,0,IF(ISBLANK(J665),0,VLOOKUP(Y665,DeltagarRapport!A:J,7,FALSE)*100))</f>
        <v>0</v>
      </c>
      <c r="AA665" s="108">
        <f>IF(S665=2,0,IF(ISBLANK(J665),0,VLOOKUP(Y665,DeltagarRapport!A:J,9,FALSE)*100))</f>
        <v>0</v>
      </c>
      <c r="AB665" s="109" t="str" cm="1">
        <f t="array" ref="AB665">IF(S665=1,INDEX(Verksamhetsform!$A$9:$A$10,MIN(ROW(AB665)-ROW($AB$2)+1,2)),"")</f>
        <v/>
      </c>
    </row>
    <row r="666" spans="1:28" x14ac:dyDescent="0.35">
      <c r="A666" s="105">
        <v>665</v>
      </c>
      <c r="B666" s="77"/>
      <c r="C666" s="105" t="str">
        <f>IF(B666&lt;&gt;"", INDEX(DeltagarRapport!$D$2:$D$9, MATCH(B666, DeltagarRapport!$E$2:$E$9, 0)), "")</f>
        <v/>
      </c>
      <c r="D666" s="64"/>
      <c r="E666" s="59"/>
      <c r="F666" s="59"/>
      <c r="G666" s="59"/>
      <c r="H666" s="60"/>
      <c r="I666" s="86"/>
      <c r="J666" s="86"/>
      <c r="K666" s="86"/>
      <c r="L666" s="78"/>
      <c r="M666" s="61"/>
      <c r="N666" s="66"/>
      <c r="O666" s="105" t="str">
        <f t="shared" si="53"/>
        <v/>
      </c>
      <c r="P666" s="105" t="str">
        <f t="shared" si="54"/>
        <v/>
      </c>
      <c r="Q666" s="105" t="str">
        <f>IF(P666="", "", IFERROR(VLOOKUP(P666,Arrtyper!A:B,2,FALSE), ""))</f>
        <v/>
      </c>
      <c r="R666" s="61"/>
      <c r="S666" s="105" t="str">
        <f>IF(R666="", "", IFERROR(VLOOKUP(R666,Verksamhetsform!A:B,2,FALSE), ""))</f>
        <v/>
      </c>
      <c r="T666" s="61"/>
      <c r="U666" s="61"/>
      <c r="V666" s="105" t="str">
        <f>IF(U666="", "", IFERROR(VLOOKUP(U666,KommunDB!A:B,2,FALSE), ""))</f>
        <v/>
      </c>
      <c r="W666" s="106">
        <f t="shared" si="50"/>
        <v>0</v>
      </c>
      <c r="X666" s="106">
        <f t="shared" si="51"/>
        <v>0</v>
      </c>
      <c r="Y666" s="107" t="str">
        <f t="shared" si="52"/>
        <v/>
      </c>
      <c r="Z666" s="108">
        <f>IF(S666=2,0,IF(ISBLANK(J666),0,VLOOKUP(Y666,DeltagarRapport!A:J,7,FALSE)*100))</f>
        <v>0</v>
      </c>
      <c r="AA666" s="108">
        <f>IF(S666=2,0,IF(ISBLANK(J666),0,VLOOKUP(Y666,DeltagarRapport!A:J,9,FALSE)*100))</f>
        <v>0</v>
      </c>
      <c r="AB666" s="109" t="str" cm="1">
        <f t="array" ref="AB666">IF(S666=1,INDEX(Verksamhetsform!$A$9:$A$10,MIN(ROW(AB666)-ROW($AB$2)+1,2)),"")</f>
        <v/>
      </c>
    </row>
    <row r="667" spans="1:28" x14ac:dyDescent="0.35">
      <c r="A667" s="105">
        <v>666</v>
      </c>
      <c r="B667" s="77"/>
      <c r="C667" s="105" t="str">
        <f>IF(B667&lt;&gt;"", INDEX(DeltagarRapport!$D$2:$D$9, MATCH(B667, DeltagarRapport!$E$2:$E$9, 0)), "")</f>
        <v/>
      </c>
      <c r="D667" s="64"/>
      <c r="E667" s="59"/>
      <c r="F667" s="59"/>
      <c r="G667" s="59"/>
      <c r="H667" s="60"/>
      <c r="I667" s="86"/>
      <c r="J667" s="86"/>
      <c r="K667" s="86"/>
      <c r="L667" s="78"/>
      <c r="M667" s="61"/>
      <c r="N667" s="66"/>
      <c r="O667" s="105" t="str">
        <f t="shared" si="53"/>
        <v/>
      </c>
      <c r="P667" s="105" t="str">
        <f t="shared" si="54"/>
        <v/>
      </c>
      <c r="Q667" s="105" t="str">
        <f>IF(P667="", "", IFERROR(VLOOKUP(P667,Arrtyper!A:B,2,FALSE), ""))</f>
        <v/>
      </c>
      <c r="R667" s="61"/>
      <c r="S667" s="105" t="str">
        <f>IF(R667="", "", IFERROR(VLOOKUP(R667,Verksamhetsform!A:B,2,FALSE), ""))</f>
        <v/>
      </c>
      <c r="T667" s="61"/>
      <c r="U667" s="61"/>
      <c r="V667" s="105" t="str">
        <f>IF(U667="", "", IFERROR(VLOOKUP(U667,KommunDB!A:B,2,FALSE), ""))</f>
        <v/>
      </c>
      <c r="W667" s="106">
        <f t="shared" si="50"/>
        <v>0</v>
      </c>
      <c r="X667" s="106">
        <f t="shared" si="51"/>
        <v>0</v>
      </c>
      <c r="Y667" s="107" t="str">
        <f t="shared" si="52"/>
        <v/>
      </c>
      <c r="Z667" s="108">
        <f>IF(S667=2,0,IF(ISBLANK(J667),0,VLOOKUP(Y667,DeltagarRapport!A:J,7,FALSE)*100))</f>
        <v>0</v>
      </c>
      <c r="AA667" s="108">
        <f>IF(S667=2,0,IF(ISBLANK(J667),0,VLOOKUP(Y667,DeltagarRapport!A:J,9,FALSE)*100))</f>
        <v>0</v>
      </c>
      <c r="AB667" s="109" t="str" cm="1">
        <f t="array" ref="AB667">IF(S667=1,INDEX(Verksamhetsform!$A$9:$A$10,MIN(ROW(AB667)-ROW($AB$2)+1,2)),"")</f>
        <v/>
      </c>
    </row>
    <row r="668" spans="1:28" x14ac:dyDescent="0.35">
      <c r="A668" s="105">
        <v>667</v>
      </c>
      <c r="B668" s="77"/>
      <c r="C668" s="105" t="str">
        <f>IF(B668&lt;&gt;"", INDEX(DeltagarRapport!$D$2:$D$9, MATCH(B668, DeltagarRapport!$E$2:$E$9, 0)), "")</f>
        <v/>
      </c>
      <c r="D668" s="64"/>
      <c r="E668" s="59"/>
      <c r="F668" s="59"/>
      <c r="G668" s="59"/>
      <c r="H668" s="60"/>
      <c r="I668" s="86"/>
      <c r="J668" s="86"/>
      <c r="K668" s="86"/>
      <c r="L668" s="78"/>
      <c r="M668" s="61"/>
      <c r="N668" s="66"/>
      <c r="O668" s="105" t="str">
        <f t="shared" si="53"/>
        <v/>
      </c>
      <c r="P668" s="105" t="str">
        <f t="shared" si="54"/>
        <v/>
      </c>
      <c r="Q668" s="105" t="str">
        <f>IF(P668="", "", IFERROR(VLOOKUP(P668,Arrtyper!A:B,2,FALSE), ""))</f>
        <v/>
      </c>
      <c r="R668" s="61"/>
      <c r="S668" s="105" t="str">
        <f>IF(R668="", "", IFERROR(VLOOKUP(R668,Verksamhetsform!A:B,2,FALSE), ""))</f>
        <v/>
      </c>
      <c r="T668" s="61"/>
      <c r="U668" s="61"/>
      <c r="V668" s="105" t="str">
        <f>IF(U668="", "", IFERROR(VLOOKUP(U668,KommunDB!A:B,2,FALSE), ""))</f>
        <v/>
      </c>
      <c r="W668" s="106">
        <f t="shared" si="50"/>
        <v>0</v>
      </c>
      <c r="X668" s="106">
        <f t="shared" si="51"/>
        <v>0</v>
      </c>
      <c r="Y668" s="107" t="str">
        <f t="shared" si="52"/>
        <v/>
      </c>
      <c r="Z668" s="108">
        <f>IF(S668=2,0,IF(ISBLANK(J668),0,VLOOKUP(Y668,DeltagarRapport!A:J,7,FALSE)*100))</f>
        <v>0</v>
      </c>
      <c r="AA668" s="108">
        <f>IF(S668=2,0,IF(ISBLANK(J668),0,VLOOKUP(Y668,DeltagarRapport!A:J,9,FALSE)*100))</f>
        <v>0</v>
      </c>
      <c r="AB668" s="109" t="str" cm="1">
        <f t="array" ref="AB668">IF(S668=1,INDEX(Verksamhetsform!$A$9:$A$10,MIN(ROW(AB668)-ROW($AB$2)+1,2)),"")</f>
        <v/>
      </c>
    </row>
    <row r="669" spans="1:28" x14ac:dyDescent="0.35">
      <c r="A669" s="105">
        <v>668</v>
      </c>
      <c r="B669" s="77"/>
      <c r="C669" s="105" t="str">
        <f>IF(B669&lt;&gt;"", INDEX(DeltagarRapport!$D$2:$D$9, MATCH(B669, DeltagarRapport!$E$2:$E$9, 0)), "")</f>
        <v/>
      </c>
      <c r="D669" s="64"/>
      <c r="E669" s="59"/>
      <c r="F669" s="59"/>
      <c r="G669" s="59"/>
      <c r="H669" s="60"/>
      <c r="I669" s="86"/>
      <c r="J669" s="86"/>
      <c r="K669" s="86"/>
      <c r="L669" s="78"/>
      <c r="M669" s="61"/>
      <c r="N669" s="66"/>
      <c r="O669" s="105" t="str">
        <f t="shared" si="53"/>
        <v/>
      </c>
      <c r="P669" s="105" t="str">
        <f t="shared" si="54"/>
        <v/>
      </c>
      <c r="Q669" s="105" t="str">
        <f>IF(P669="", "", IFERROR(VLOOKUP(P669,Arrtyper!A:B,2,FALSE), ""))</f>
        <v/>
      </c>
      <c r="R669" s="61"/>
      <c r="S669" s="105" t="str">
        <f>IF(R669="", "", IFERROR(VLOOKUP(R669,Verksamhetsform!A:B,2,FALSE), ""))</f>
        <v/>
      </c>
      <c r="T669" s="61"/>
      <c r="U669" s="61"/>
      <c r="V669" s="105" t="str">
        <f>IF(U669="", "", IFERROR(VLOOKUP(U669,KommunDB!A:B,2,FALSE), ""))</f>
        <v/>
      </c>
      <c r="W669" s="106">
        <f t="shared" si="50"/>
        <v>0</v>
      </c>
      <c r="X669" s="106">
        <f t="shared" si="51"/>
        <v>0</v>
      </c>
      <c r="Y669" s="107" t="str">
        <f t="shared" si="52"/>
        <v/>
      </c>
      <c r="Z669" s="108">
        <f>IF(S669=2,0,IF(ISBLANK(J669),0,VLOOKUP(Y669,DeltagarRapport!A:J,7,FALSE)*100))</f>
        <v>0</v>
      </c>
      <c r="AA669" s="108">
        <f>IF(S669=2,0,IF(ISBLANK(J669),0,VLOOKUP(Y669,DeltagarRapport!A:J,9,FALSE)*100))</f>
        <v>0</v>
      </c>
      <c r="AB669" s="109" t="str" cm="1">
        <f t="array" ref="AB669">IF(S669=1,INDEX(Verksamhetsform!$A$9:$A$10,MIN(ROW(AB669)-ROW($AB$2)+1,2)),"")</f>
        <v/>
      </c>
    </row>
    <row r="670" spans="1:28" x14ac:dyDescent="0.35">
      <c r="A670" s="105">
        <v>669</v>
      </c>
      <c r="B670" s="77"/>
      <c r="C670" s="105" t="str">
        <f>IF(B670&lt;&gt;"", INDEX(DeltagarRapport!$D$2:$D$9, MATCH(B670, DeltagarRapport!$E$2:$E$9, 0)), "")</f>
        <v/>
      </c>
      <c r="D670" s="64"/>
      <c r="E670" s="59"/>
      <c r="F670" s="59"/>
      <c r="G670" s="59"/>
      <c r="H670" s="60"/>
      <c r="I670" s="86"/>
      <c r="J670" s="86"/>
      <c r="K670" s="86"/>
      <c r="L670" s="78"/>
      <c r="M670" s="61"/>
      <c r="N670" s="66"/>
      <c r="O670" s="105" t="str">
        <f t="shared" si="53"/>
        <v/>
      </c>
      <c r="P670" s="105" t="str">
        <f t="shared" si="54"/>
        <v/>
      </c>
      <c r="Q670" s="105" t="str">
        <f>IF(P670="", "", IFERROR(VLOOKUP(P670,Arrtyper!A:B,2,FALSE), ""))</f>
        <v/>
      </c>
      <c r="R670" s="61"/>
      <c r="S670" s="105" t="str">
        <f>IF(R670="", "", IFERROR(VLOOKUP(R670,Verksamhetsform!A:B,2,FALSE), ""))</f>
        <v/>
      </c>
      <c r="T670" s="61"/>
      <c r="U670" s="61"/>
      <c r="V670" s="105" t="str">
        <f>IF(U670="", "", IFERROR(VLOOKUP(U670,KommunDB!A:B,2,FALSE), ""))</f>
        <v/>
      </c>
      <c r="W670" s="106">
        <f t="shared" si="50"/>
        <v>0</v>
      </c>
      <c r="X670" s="106">
        <f t="shared" si="51"/>
        <v>0</v>
      </c>
      <c r="Y670" s="107" t="str">
        <f t="shared" si="52"/>
        <v/>
      </c>
      <c r="Z670" s="108">
        <f>IF(S670=2,0,IF(ISBLANK(J670),0,VLOOKUP(Y670,DeltagarRapport!A:J,7,FALSE)*100))</f>
        <v>0</v>
      </c>
      <c r="AA670" s="108">
        <f>IF(S670=2,0,IF(ISBLANK(J670),0,VLOOKUP(Y670,DeltagarRapport!A:J,9,FALSE)*100))</f>
        <v>0</v>
      </c>
      <c r="AB670" s="109" t="str" cm="1">
        <f t="array" ref="AB670">IF(S670=1,INDEX(Verksamhetsform!$A$9:$A$10,MIN(ROW(AB670)-ROW($AB$2)+1,2)),"")</f>
        <v/>
      </c>
    </row>
    <row r="671" spans="1:28" x14ac:dyDescent="0.35">
      <c r="A671" s="105">
        <v>670</v>
      </c>
      <c r="B671" s="77"/>
      <c r="C671" s="105" t="str">
        <f>IF(B671&lt;&gt;"", INDEX(DeltagarRapport!$D$2:$D$9, MATCH(B671, DeltagarRapport!$E$2:$E$9, 0)), "")</f>
        <v/>
      </c>
      <c r="D671" s="64"/>
      <c r="E671" s="59"/>
      <c r="F671" s="59"/>
      <c r="G671" s="59"/>
      <c r="H671" s="60"/>
      <c r="I671" s="86"/>
      <c r="J671" s="86"/>
      <c r="K671" s="86"/>
      <c r="L671" s="78"/>
      <c r="M671" s="61"/>
      <c r="N671" s="66"/>
      <c r="O671" s="105" t="str">
        <f t="shared" si="53"/>
        <v/>
      </c>
      <c r="P671" s="105" t="str">
        <f t="shared" si="54"/>
        <v/>
      </c>
      <c r="Q671" s="105" t="str">
        <f>IF(P671="", "", IFERROR(VLOOKUP(P671,Arrtyper!A:B,2,FALSE), ""))</f>
        <v/>
      </c>
      <c r="R671" s="61"/>
      <c r="S671" s="105" t="str">
        <f>IF(R671="", "", IFERROR(VLOOKUP(R671,Verksamhetsform!A:B,2,FALSE), ""))</f>
        <v/>
      </c>
      <c r="T671" s="61"/>
      <c r="U671" s="61"/>
      <c r="V671" s="105" t="str">
        <f>IF(U671="", "", IFERROR(VLOOKUP(U671,KommunDB!A:B,2,FALSE), ""))</f>
        <v/>
      </c>
      <c r="W671" s="106">
        <f t="shared" si="50"/>
        <v>0</v>
      </c>
      <c r="X671" s="106">
        <f t="shared" si="51"/>
        <v>0</v>
      </c>
      <c r="Y671" s="107" t="str">
        <f t="shared" si="52"/>
        <v/>
      </c>
      <c r="Z671" s="108">
        <f>IF(S671=2,0,IF(ISBLANK(J671),0,VLOOKUP(Y671,DeltagarRapport!A:J,7,FALSE)*100))</f>
        <v>0</v>
      </c>
      <c r="AA671" s="108">
        <f>IF(S671=2,0,IF(ISBLANK(J671),0,VLOOKUP(Y671,DeltagarRapport!A:J,9,FALSE)*100))</f>
        <v>0</v>
      </c>
      <c r="AB671" s="109" t="str" cm="1">
        <f t="array" ref="AB671">IF(S671=1,INDEX(Verksamhetsform!$A$9:$A$10,MIN(ROW(AB671)-ROW($AB$2)+1,2)),"")</f>
        <v/>
      </c>
    </row>
    <row r="672" spans="1:28" x14ac:dyDescent="0.35">
      <c r="A672" s="105">
        <v>671</v>
      </c>
      <c r="B672" s="77"/>
      <c r="C672" s="105" t="str">
        <f>IF(B672&lt;&gt;"", INDEX(DeltagarRapport!$D$2:$D$9, MATCH(B672, DeltagarRapport!$E$2:$E$9, 0)), "")</f>
        <v/>
      </c>
      <c r="D672" s="64"/>
      <c r="E672" s="59"/>
      <c r="F672" s="59"/>
      <c r="G672" s="59"/>
      <c r="H672" s="60"/>
      <c r="I672" s="86"/>
      <c r="J672" s="86"/>
      <c r="K672" s="86"/>
      <c r="L672" s="78"/>
      <c r="M672" s="61"/>
      <c r="N672" s="66"/>
      <c r="O672" s="105" t="str">
        <f t="shared" si="53"/>
        <v/>
      </c>
      <c r="P672" s="105" t="str">
        <f t="shared" si="54"/>
        <v/>
      </c>
      <c r="Q672" s="105" t="str">
        <f>IF(P672="", "", IFERROR(VLOOKUP(P672,Arrtyper!A:B,2,FALSE), ""))</f>
        <v/>
      </c>
      <c r="R672" s="61"/>
      <c r="S672" s="105" t="str">
        <f>IF(R672="", "", IFERROR(VLOOKUP(R672,Verksamhetsform!A:B,2,FALSE), ""))</f>
        <v/>
      </c>
      <c r="T672" s="61"/>
      <c r="U672" s="61"/>
      <c r="V672" s="105" t="str">
        <f>IF(U672="", "", IFERROR(VLOOKUP(U672,KommunDB!A:B,2,FALSE), ""))</f>
        <v/>
      </c>
      <c r="W672" s="106">
        <f t="shared" si="50"/>
        <v>0</v>
      </c>
      <c r="X672" s="106">
        <f t="shared" si="51"/>
        <v>0</v>
      </c>
      <c r="Y672" s="107" t="str">
        <f t="shared" si="52"/>
        <v/>
      </c>
      <c r="Z672" s="108">
        <f>IF(S672=2,0,IF(ISBLANK(J672),0,VLOOKUP(Y672,DeltagarRapport!A:J,7,FALSE)*100))</f>
        <v>0</v>
      </c>
      <c r="AA672" s="108">
        <f>IF(S672=2,0,IF(ISBLANK(J672),0,VLOOKUP(Y672,DeltagarRapport!A:J,9,FALSE)*100))</f>
        <v>0</v>
      </c>
      <c r="AB672" s="109" t="str" cm="1">
        <f t="array" ref="AB672">IF(S672=1,INDEX(Verksamhetsform!$A$9:$A$10,MIN(ROW(AB672)-ROW($AB$2)+1,2)),"")</f>
        <v/>
      </c>
    </row>
    <row r="673" spans="1:28" x14ac:dyDescent="0.35">
      <c r="A673" s="105">
        <v>672</v>
      </c>
      <c r="B673" s="77"/>
      <c r="C673" s="105" t="str">
        <f>IF(B673&lt;&gt;"", INDEX(DeltagarRapport!$D$2:$D$9, MATCH(B673, DeltagarRapport!$E$2:$E$9, 0)), "")</f>
        <v/>
      </c>
      <c r="D673" s="64"/>
      <c r="E673" s="59"/>
      <c r="F673" s="59"/>
      <c r="G673" s="59"/>
      <c r="H673" s="60"/>
      <c r="I673" s="86"/>
      <c r="J673" s="86"/>
      <c r="K673" s="86"/>
      <c r="L673" s="78"/>
      <c r="M673" s="61"/>
      <c r="N673" s="66"/>
      <c r="O673" s="105" t="str">
        <f t="shared" si="53"/>
        <v/>
      </c>
      <c r="P673" s="105" t="str">
        <f t="shared" si="54"/>
        <v/>
      </c>
      <c r="Q673" s="105" t="str">
        <f>IF(P673="", "", IFERROR(VLOOKUP(P673,Arrtyper!A:B,2,FALSE), ""))</f>
        <v/>
      </c>
      <c r="R673" s="61"/>
      <c r="S673" s="105" t="str">
        <f>IF(R673="", "", IFERROR(VLOOKUP(R673,Verksamhetsform!A:B,2,FALSE), ""))</f>
        <v/>
      </c>
      <c r="T673" s="61"/>
      <c r="U673" s="61"/>
      <c r="V673" s="105" t="str">
        <f>IF(U673="", "", IFERROR(VLOOKUP(U673,KommunDB!A:B,2,FALSE), ""))</f>
        <v/>
      </c>
      <c r="W673" s="106">
        <f t="shared" si="50"/>
        <v>0</v>
      </c>
      <c r="X673" s="106">
        <f t="shared" si="51"/>
        <v>0</v>
      </c>
      <c r="Y673" s="107" t="str">
        <f t="shared" si="52"/>
        <v/>
      </c>
      <c r="Z673" s="108">
        <f>IF(S673=2,0,IF(ISBLANK(J673),0,VLOOKUP(Y673,DeltagarRapport!A:J,7,FALSE)*100))</f>
        <v>0</v>
      </c>
      <c r="AA673" s="108">
        <f>IF(S673=2,0,IF(ISBLANK(J673),0,VLOOKUP(Y673,DeltagarRapport!A:J,9,FALSE)*100))</f>
        <v>0</v>
      </c>
      <c r="AB673" s="109" t="str" cm="1">
        <f t="array" ref="AB673">IF(S673=1,INDEX(Verksamhetsform!$A$9:$A$10,MIN(ROW(AB673)-ROW($AB$2)+1,2)),"")</f>
        <v/>
      </c>
    </row>
    <row r="674" spans="1:28" x14ac:dyDescent="0.35">
      <c r="A674" s="105">
        <v>673</v>
      </c>
      <c r="B674" s="77"/>
      <c r="C674" s="105" t="str">
        <f>IF(B674&lt;&gt;"", INDEX(DeltagarRapport!$D$2:$D$9, MATCH(B674, DeltagarRapport!$E$2:$E$9, 0)), "")</f>
        <v/>
      </c>
      <c r="D674" s="64"/>
      <c r="E674" s="59"/>
      <c r="F674" s="59"/>
      <c r="G674" s="59"/>
      <c r="H674" s="60"/>
      <c r="I674" s="86"/>
      <c r="J674" s="86"/>
      <c r="K674" s="86"/>
      <c r="L674" s="78"/>
      <c r="M674" s="61"/>
      <c r="N674" s="66"/>
      <c r="O674" s="105" t="str">
        <f t="shared" si="53"/>
        <v/>
      </c>
      <c r="P674" s="105" t="str">
        <f t="shared" si="54"/>
        <v/>
      </c>
      <c r="Q674" s="105" t="str">
        <f>IF(P674="", "", IFERROR(VLOOKUP(P674,Arrtyper!A:B,2,FALSE), ""))</f>
        <v/>
      </c>
      <c r="R674" s="61"/>
      <c r="S674" s="105" t="str">
        <f>IF(R674="", "", IFERROR(VLOOKUP(R674,Verksamhetsform!A:B,2,FALSE), ""))</f>
        <v/>
      </c>
      <c r="T674" s="61"/>
      <c r="U674" s="61"/>
      <c r="V674" s="105" t="str">
        <f>IF(U674="", "", IFERROR(VLOOKUP(U674,KommunDB!A:B,2,FALSE), ""))</f>
        <v/>
      </c>
      <c r="W674" s="106">
        <f t="shared" si="50"/>
        <v>0</v>
      </c>
      <c r="X674" s="106">
        <f t="shared" si="51"/>
        <v>0</v>
      </c>
      <c r="Y674" s="107" t="str">
        <f t="shared" si="52"/>
        <v/>
      </c>
      <c r="Z674" s="108">
        <f>IF(S674=2,0,IF(ISBLANK(J674),0,VLOOKUP(Y674,DeltagarRapport!A:J,7,FALSE)*100))</f>
        <v>0</v>
      </c>
      <c r="AA674" s="108">
        <f>IF(S674=2,0,IF(ISBLANK(J674),0,VLOOKUP(Y674,DeltagarRapport!A:J,9,FALSE)*100))</f>
        <v>0</v>
      </c>
      <c r="AB674" s="109" t="str" cm="1">
        <f t="array" ref="AB674">IF(S674=1,INDEX(Verksamhetsform!$A$9:$A$10,MIN(ROW(AB674)-ROW($AB$2)+1,2)),"")</f>
        <v/>
      </c>
    </row>
    <row r="675" spans="1:28" x14ac:dyDescent="0.35">
      <c r="A675" s="105">
        <v>674</v>
      </c>
      <c r="B675" s="77"/>
      <c r="C675" s="105" t="str">
        <f>IF(B675&lt;&gt;"", INDEX(DeltagarRapport!$D$2:$D$9, MATCH(B675, DeltagarRapport!$E$2:$E$9, 0)), "")</f>
        <v/>
      </c>
      <c r="D675" s="64"/>
      <c r="E675" s="59"/>
      <c r="F675" s="59"/>
      <c r="G675" s="59"/>
      <c r="H675" s="60"/>
      <c r="I675" s="86"/>
      <c r="J675" s="86"/>
      <c r="K675" s="86"/>
      <c r="L675" s="78"/>
      <c r="M675" s="61"/>
      <c r="N675" s="66"/>
      <c r="O675" s="105" t="str">
        <f t="shared" si="53"/>
        <v/>
      </c>
      <c r="P675" s="105" t="str">
        <f t="shared" si="54"/>
        <v/>
      </c>
      <c r="Q675" s="105" t="str">
        <f>IF(P675="", "", IFERROR(VLOOKUP(P675,Arrtyper!A:B,2,FALSE), ""))</f>
        <v/>
      </c>
      <c r="R675" s="61"/>
      <c r="S675" s="105" t="str">
        <f>IF(R675="", "", IFERROR(VLOOKUP(R675,Verksamhetsform!A:B,2,FALSE), ""))</f>
        <v/>
      </c>
      <c r="T675" s="61"/>
      <c r="U675" s="61"/>
      <c r="V675" s="105" t="str">
        <f>IF(U675="", "", IFERROR(VLOOKUP(U675,KommunDB!A:B,2,FALSE), ""))</f>
        <v/>
      </c>
      <c r="W675" s="106">
        <f t="shared" si="50"/>
        <v>0</v>
      </c>
      <c r="X675" s="106">
        <f t="shared" si="51"/>
        <v>0</v>
      </c>
      <c r="Y675" s="107" t="str">
        <f t="shared" si="52"/>
        <v/>
      </c>
      <c r="Z675" s="108">
        <f>IF(S675=2,0,IF(ISBLANK(J675),0,VLOOKUP(Y675,DeltagarRapport!A:J,7,FALSE)*100))</f>
        <v>0</v>
      </c>
      <c r="AA675" s="108">
        <f>IF(S675=2,0,IF(ISBLANK(J675),0,VLOOKUP(Y675,DeltagarRapport!A:J,9,FALSE)*100))</f>
        <v>0</v>
      </c>
      <c r="AB675" s="109" t="str" cm="1">
        <f t="array" ref="AB675">IF(S675=1,INDEX(Verksamhetsform!$A$9:$A$10,MIN(ROW(AB675)-ROW($AB$2)+1,2)),"")</f>
        <v/>
      </c>
    </row>
    <row r="676" spans="1:28" x14ac:dyDescent="0.35">
      <c r="A676" s="105">
        <v>675</v>
      </c>
      <c r="B676" s="77"/>
      <c r="C676" s="105" t="str">
        <f>IF(B676&lt;&gt;"", INDEX(DeltagarRapport!$D$2:$D$9, MATCH(B676, DeltagarRapport!$E$2:$E$9, 0)), "")</f>
        <v/>
      </c>
      <c r="D676" s="64"/>
      <c r="E676" s="59"/>
      <c r="F676" s="59"/>
      <c r="G676" s="59"/>
      <c r="H676" s="60"/>
      <c r="I676" s="86"/>
      <c r="J676" s="86"/>
      <c r="K676" s="86"/>
      <c r="L676" s="78"/>
      <c r="M676" s="61"/>
      <c r="N676" s="66"/>
      <c r="O676" s="105" t="str">
        <f t="shared" si="53"/>
        <v/>
      </c>
      <c r="P676" s="105" t="str">
        <f t="shared" si="54"/>
        <v/>
      </c>
      <c r="Q676" s="105" t="str">
        <f>IF(P676="", "", IFERROR(VLOOKUP(P676,Arrtyper!A:B,2,FALSE), ""))</f>
        <v/>
      </c>
      <c r="R676" s="61"/>
      <c r="S676" s="105" t="str">
        <f>IF(R676="", "", IFERROR(VLOOKUP(R676,Verksamhetsform!A:B,2,FALSE), ""))</f>
        <v/>
      </c>
      <c r="T676" s="61"/>
      <c r="U676" s="61"/>
      <c r="V676" s="105" t="str">
        <f>IF(U676="", "", IFERROR(VLOOKUP(U676,KommunDB!A:B,2,FALSE), ""))</f>
        <v/>
      </c>
      <c r="W676" s="106">
        <f t="shared" si="50"/>
        <v>0</v>
      </c>
      <c r="X676" s="106">
        <f t="shared" si="51"/>
        <v>0</v>
      </c>
      <c r="Y676" s="107" t="str">
        <f t="shared" si="52"/>
        <v/>
      </c>
      <c r="Z676" s="108">
        <f>IF(S676=2,0,IF(ISBLANK(J676),0,VLOOKUP(Y676,DeltagarRapport!A:J,7,FALSE)*100))</f>
        <v>0</v>
      </c>
      <c r="AA676" s="108">
        <f>IF(S676=2,0,IF(ISBLANK(J676),0,VLOOKUP(Y676,DeltagarRapport!A:J,9,FALSE)*100))</f>
        <v>0</v>
      </c>
      <c r="AB676" s="109" t="str" cm="1">
        <f t="array" ref="AB676">IF(S676=1,INDEX(Verksamhetsform!$A$9:$A$10,MIN(ROW(AB676)-ROW($AB$2)+1,2)),"")</f>
        <v/>
      </c>
    </row>
    <row r="677" spans="1:28" x14ac:dyDescent="0.35">
      <c r="A677" s="105">
        <v>676</v>
      </c>
      <c r="B677" s="77"/>
      <c r="C677" s="105" t="str">
        <f>IF(B677&lt;&gt;"", INDEX(DeltagarRapport!$D$2:$D$9, MATCH(B677, DeltagarRapport!$E$2:$E$9, 0)), "")</f>
        <v/>
      </c>
      <c r="D677" s="64"/>
      <c r="E677" s="59"/>
      <c r="F677" s="59"/>
      <c r="G677" s="59"/>
      <c r="H677" s="60"/>
      <c r="I677" s="86"/>
      <c r="J677" s="86"/>
      <c r="K677" s="86"/>
      <c r="L677" s="78"/>
      <c r="M677" s="61"/>
      <c r="N677" s="66"/>
      <c r="O677" s="105" t="str">
        <f t="shared" si="53"/>
        <v/>
      </c>
      <c r="P677" s="105" t="str">
        <f t="shared" si="54"/>
        <v/>
      </c>
      <c r="Q677" s="105" t="str">
        <f>IF(P677="", "", IFERROR(VLOOKUP(P677,Arrtyper!A:B,2,FALSE), ""))</f>
        <v/>
      </c>
      <c r="R677" s="61"/>
      <c r="S677" s="105" t="str">
        <f>IF(R677="", "", IFERROR(VLOOKUP(R677,Verksamhetsform!A:B,2,FALSE), ""))</f>
        <v/>
      </c>
      <c r="T677" s="61"/>
      <c r="U677" s="61"/>
      <c r="V677" s="105" t="str">
        <f>IF(U677="", "", IFERROR(VLOOKUP(U677,KommunDB!A:B,2,FALSE), ""))</f>
        <v/>
      </c>
      <c r="W677" s="106">
        <f t="shared" si="50"/>
        <v>0</v>
      </c>
      <c r="X677" s="106">
        <f t="shared" si="51"/>
        <v>0</v>
      </c>
      <c r="Y677" s="107" t="str">
        <f t="shared" si="52"/>
        <v/>
      </c>
      <c r="Z677" s="108">
        <f>IF(S677=2,0,IF(ISBLANK(J677),0,VLOOKUP(Y677,DeltagarRapport!A:J,7,FALSE)*100))</f>
        <v>0</v>
      </c>
      <c r="AA677" s="108">
        <f>IF(S677=2,0,IF(ISBLANK(J677),0,VLOOKUP(Y677,DeltagarRapport!A:J,9,FALSE)*100))</f>
        <v>0</v>
      </c>
      <c r="AB677" s="109" t="str" cm="1">
        <f t="array" ref="AB677">IF(S677=1,INDEX(Verksamhetsform!$A$9:$A$10,MIN(ROW(AB677)-ROW($AB$2)+1,2)),"")</f>
        <v/>
      </c>
    </row>
    <row r="678" spans="1:28" x14ac:dyDescent="0.35">
      <c r="A678" s="105">
        <v>677</v>
      </c>
      <c r="B678" s="77"/>
      <c r="C678" s="105" t="str">
        <f>IF(B678&lt;&gt;"", INDEX(DeltagarRapport!$D$2:$D$9, MATCH(B678, DeltagarRapport!$E$2:$E$9, 0)), "")</f>
        <v/>
      </c>
      <c r="D678" s="64"/>
      <c r="E678" s="59"/>
      <c r="F678" s="59"/>
      <c r="G678" s="59"/>
      <c r="H678" s="60"/>
      <c r="I678" s="86"/>
      <c r="J678" s="86"/>
      <c r="K678" s="86"/>
      <c r="L678" s="78"/>
      <c r="M678" s="61"/>
      <c r="N678" s="66"/>
      <c r="O678" s="105" t="str">
        <f t="shared" si="53"/>
        <v/>
      </c>
      <c r="P678" s="105" t="str">
        <f t="shared" si="54"/>
        <v/>
      </c>
      <c r="Q678" s="105" t="str">
        <f>IF(P678="", "", IFERROR(VLOOKUP(P678,Arrtyper!A:B,2,FALSE), ""))</f>
        <v/>
      </c>
      <c r="R678" s="61"/>
      <c r="S678" s="105" t="str">
        <f>IF(R678="", "", IFERROR(VLOOKUP(R678,Verksamhetsform!A:B,2,FALSE), ""))</f>
        <v/>
      </c>
      <c r="T678" s="61"/>
      <c r="U678" s="61"/>
      <c r="V678" s="105" t="str">
        <f>IF(U678="", "", IFERROR(VLOOKUP(U678,KommunDB!A:B,2,FALSE), ""))</f>
        <v/>
      </c>
      <c r="W678" s="106">
        <f t="shared" si="50"/>
        <v>0</v>
      </c>
      <c r="X678" s="106">
        <f t="shared" si="51"/>
        <v>0</v>
      </c>
      <c r="Y678" s="107" t="str">
        <f t="shared" si="52"/>
        <v/>
      </c>
      <c r="Z678" s="108">
        <f>IF(S678=2,0,IF(ISBLANK(J678),0,VLOOKUP(Y678,DeltagarRapport!A:J,7,FALSE)*100))</f>
        <v>0</v>
      </c>
      <c r="AA678" s="108">
        <f>IF(S678=2,0,IF(ISBLANK(J678),0,VLOOKUP(Y678,DeltagarRapport!A:J,9,FALSE)*100))</f>
        <v>0</v>
      </c>
      <c r="AB678" s="109" t="str" cm="1">
        <f t="array" ref="AB678">IF(S678=1,INDEX(Verksamhetsform!$A$9:$A$10,MIN(ROW(AB678)-ROW($AB$2)+1,2)),"")</f>
        <v/>
      </c>
    </row>
    <row r="679" spans="1:28" x14ac:dyDescent="0.35">
      <c r="A679" s="105">
        <v>678</v>
      </c>
      <c r="B679" s="77"/>
      <c r="C679" s="105" t="str">
        <f>IF(B679&lt;&gt;"", INDEX(DeltagarRapport!$D$2:$D$9, MATCH(B679, DeltagarRapport!$E$2:$E$9, 0)), "")</f>
        <v/>
      </c>
      <c r="D679" s="64"/>
      <c r="E679" s="59"/>
      <c r="F679" s="59"/>
      <c r="G679" s="59"/>
      <c r="H679" s="60"/>
      <c r="I679" s="86"/>
      <c r="J679" s="86"/>
      <c r="K679" s="86"/>
      <c r="L679" s="78"/>
      <c r="M679" s="61"/>
      <c r="N679" s="66"/>
      <c r="O679" s="105" t="str">
        <f t="shared" si="53"/>
        <v/>
      </c>
      <c r="P679" s="105" t="str">
        <f t="shared" si="54"/>
        <v/>
      </c>
      <c r="Q679" s="105" t="str">
        <f>IF(P679="", "", IFERROR(VLOOKUP(P679,Arrtyper!A:B,2,FALSE), ""))</f>
        <v/>
      </c>
      <c r="R679" s="61"/>
      <c r="S679" s="105" t="str">
        <f>IF(R679="", "", IFERROR(VLOOKUP(R679,Verksamhetsform!A:B,2,FALSE), ""))</f>
        <v/>
      </c>
      <c r="T679" s="61"/>
      <c r="U679" s="61"/>
      <c r="V679" s="105" t="str">
        <f>IF(U679="", "", IFERROR(VLOOKUP(U679,KommunDB!A:B,2,FALSE), ""))</f>
        <v/>
      </c>
      <c r="W679" s="106">
        <f t="shared" si="50"/>
        <v>0</v>
      </c>
      <c r="X679" s="106">
        <f t="shared" si="51"/>
        <v>0</v>
      </c>
      <c r="Y679" s="107" t="str">
        <f t="shared" si="52"/>
        <v/>
      </c>
      <c r="Z679" s="108">
        <f>IF(S679=2,0,IF(ISBLANK(J679),0,VLOOKUP(Y679,DeltagarRapport!A:J,7,FALSE)*100))</f>
        <v>0</v>
      </c>
      <c r="AA679" s="108">
        <f>IF(S679=2,0,IF(ISBLANK(J679),0,VLOOKUP(Y679,DeltagarRapport!A:J,9,FALSE)*100))</f>
        <v>0</v>
      </c>
      <c r="AB679" s="109" t="str" cm="1">
        <f t="array" ref="AB679">IF(S679=1,INDEX(Verksamhetsform!$A$9:$A$10,MIN(ROW(AB679)-ROW($AB$2)+1,2)),"")</f>
        <v/>
      </c>
    </row>
    <row r="680" spans="1:28" x14ac:dyDescent="0.35">
      <c r="A680" s="105">
        <v>679</v>
      </c>
      <c r="B680" s="77"/>
      <c r="C680" s="105" t="str">
        <f>IF(B680&lt;&gt;"", INDEX(DeltagarRapport!$D$2:$D$9, MATCH(B680, DeltagarRapport!$E$2:$E$9, 0)), "")</f>
        <v/>
      </c>
      <c r="D680" s="64"/>
      <c r="E680" s="59"/>
      <c r="F680" s="59"/>
      <c r="G680" s="59"/>
      <c r="H680" s="60"/>
      <c r="I680" s="86"/>
      <c r="J680" s="86"/>
      <c r="K680" s="86"/>
      <c r="L680" s="78"/>
      <c r="M680" s="61"/>
      <c r="N680" s="66"/>
      <c r="O680" s="105" t="str">
        <f t="shared" si="53"/>
        <v/>
      </c>
      <c r="P680" s="105" t="str">
        <f t="shared" si="54"/>
        <v/>
      </c>
      <c r="Q680" s="105" t="str">
        <f>IF(P680="", "", IFERROR(VLOOKUP(P680,Arrtyper!A:B,2,FALSE), ""))</f>
        <v/>
      </c>
      <c r="R680" s="61"/>
      <c r="S680" s="105" t="str">
        <f>IF(R680="", "", IFERROR(VLOOKUP(R680,Verksamhetsform!A:B,2,FALSE), ""))</f>
        <v/>
      </c>
      <c r="T680" s="61"/>
      <c r="U680" s="61"/>
      <c r="V680" s="105" t="str">
        <f>IF(U680="", "", IFERROR(VLOOKUP(U680,KommunDB!A:B,2,FALSE), ""))</f>
        <v/>
      </c>
      <c r="W680" s="106">
        <f t="shared" si="50"/>
        <v>0</v>
      </c>
      <c r="X680" s="106">
        <f t="shared" si="51"/>
        <v>0</v>
      </c>
      <c r="Y680" s="107" t="str">
        <f t="shared" si="52"/>
        <v/>
      </c>
      <c r="Z680" s="108">
        <f>IF(S680=2,0,IF(ISBLANK(J680),0,VLOOKUP(Y680,DeltagarRapport!A:J,7,FALSE)*100))</f>
        <v>0</v>
      </c>
      <c r="AA680" s="108">
        <f>IF(S680=2,0,IF(ISBLANK(J680),0,VLOOKUP(Y680,DeltagarRapport!A:J,9,FALSE)*100))</f>
        <v>0</v>
      </c>
      <c r="AB680" s="109" t="str" cm="1">
        <f t="array" ref="AB680">IF(S680=1,INDEX(Verksamhetsform!$A$9:$A$10,MIN(ROW(AB680)-ROW($AB$2)+1,2)),"")</f>
        <v/>
      </c>
    </row>
    <row r="681" spans="1:28" x14ac:dyDescent="0.35">
      <c r="A681" s="105">
        <v>680</v>
      </c>
      <c r="B681" s="77"/>
      <c r="C681" s="105" t="str">
        <f>IF(B681&lt;&gt;"", INDEX(DeltagarRapport!$D$2:$D$9, MATCH(B681, DeltagarRapport!$E$2:$E$9, 0)), "")</f>
        <v/>
      </c>
      <c r="D681" s="64"/>
      <c r="E681" s="59"/>
      <c r="F681" s="59"/>
      <c r="G681" s="59"/>
      <c r="H681" s="60"/>
      <c r="I681" s="86"/>
      <c r="J681" s="86"/>
      <c r="K681" s="86"/>
      <c r="L681" s="78"/>
      <c r="M681" s="61"/>
      <c r="N681" s="66"/>
      <c r="O681" s="105" t="str">
        <f t="shared" si="53"/>
        <v/>
      </c>
      <c r="P681" s="105" t="str">
        <f t="shared" si="54"/>
        <v/>
      </c>
      <c r="Q681" s="105" t="str">
        <f>IF(P681="", "", IFERROR(VLOOKUP(P681,Arrtyper!A:B,2,FALSE), ""))</f>
        <v/>
      </c>
      <c r="R681" s="61"/>
      <c r="S681" s="105" t="str">
        <f>IF(R681="", "", IFERROR(VLOOKUP(R681,Verksamhetsform!A:B,2,FALSE), ""))</f>
        <v/>
      </c>
      <c r="T681" s="61"/>
      <c r="U681" s="61"/>
      <c r="V681" s="105" t="str">
        <f>IF(U681="", "", IFERROR(VLOOKUP(U681,KommunDB!A:B,2,FALSE), ""))</f>
        <v/>
      </c>
      <c r="W681" s="106">
        <f t="shared" si="50"/>
        <v>0</v>
      </c>
      <c r="X681" s="106">
        <f t="shared" si="51"/>
        <v>0</v>
      </c>
      <c r="Y681" s="107" t="str">
        <f t="shared" si="52"/>
        <v/>
      </c>
      <c r="Z681" s="108">
        <f>IF(S681=2,0,IF(ISBLANK(J681),0,VLOOKUP(Y681,DeltagarRapport!A:J,7,FALSE)*100))</f>
        <v>0</v>
      </c>
      <c r="AA681" s="108">
        <f>IF(S681=2,0,IF(ISBLANK(J681),0,VLOOKUP(Y681,DeltagarRapport!A:J,9,FALSE)*100))</f>
        <v>0</v>
      </c>
      <c r="AB681" s="109" t="str" cm="1">
        <f t="array" ref="AB681">IF(S681=1,INDEX(Verksamhetsform!$A$9:$A$10,MIN(ROW(AB681)-ROW($AB$2)+1,2)),"")</f>
        <v/>
      </c>
    </row>
    <row r="682" spans="1:28" x14ac:dyDescent="0.35">
      <c r="A682" s="105">
        <v>681</v>
      </c>
      <c r="B682" s="77"/>
      <c r="C682" s="105" t="str">
        <f>IF(B682&lt;&gt;"", INDEX(DeltagarRapport!$D$2:$D$9, MATCH(B682, DeltagarRapport!$E$2:$E$9, 0)), "")</f>
        <v/>
      </c>
      <c r="D682" s="64"/>
      <c r="E682" s="59"/>
      <c r="F682" s="59"/>
      <c r="G682" s="59"/>
      <c r="H682" s="60"/>
      <c r="I682" s="86"/>
      <c r="J682" s="86"/>
      <c r="K682" s="86"/>
      <c r="L682" s="78"/>
      <c r="M682" s="61"/>
      <c r="N682" s="66"/>
      <c r="O682" s="105" t="str">
        <f t="shared" si="53"/>
        <v/>
      </c>
      <c r="P682" s="105" t="str">
        <f t="shared" si="54"/>
        <v/>
      </c>
      <c r="Q682" s="105" t="str">
        <f>IF(P682="", "", IFERROR(VLOOKUP(P682,Arrtyper!A:B,2,FALSE), ""))</f>
        <v/>
      </c>
      <c r="R682" s="61"/>
      <c r="S682" s="105" t="str">
        <f>IF(R682="", "", IFERROR(VLOOKUP(R682,Verksamhetsform!A:B,2,FALSE), ""))</f>
        <v/>
      </c>
      <c r="T682" s="61"/>
      <c r="U682" s="61"/>
      <c r="V682" s="105" t="str">
        <f>IF(U682="", "", IFERROR(VLOOKUP(U682,KommunDB!A:B,2,FALSE), ""))</f>
        <v/>
      </c>
      <c r="W682" s="106">
        <f t="shared" si="50"/>
        <v>0</v>
      </c>
      <c r="X682" s="106">
        <f t="shared" si="51"/>
        <v>0</v>
      </c>
      <c r="Y682" s="107" t="str">
        <f t="shared" si="52"/>
        <v/>
      </c>
      <c r="Z682" s="108">
        <f>IF(S682=2,0,IF(ISBLANK(J682),0,VLOOKUP(Y682,DeltagarRapport!A:J,7,FALSE)*100))</f>
        <v>0</v>
      </c>
      <c r="AA682" s="108">
        <f>IF(S682=2,0,IF(ISBLANK(J682),0,VLOOKUP(Y682,DeltagarRapport!A:J,9,FALSE)*100))</f>
        <v>0</v>
      </c>
      <c r="AB682" s="109" t="str" cm="1">
        <f t="array" ref="AB682">IF(S682=1,INDEX(Verksamhetsform!$A$9:$A$10,MIN(ROW(AB682)-ROW($AB$2)+1,2)),"")</f>
        <v/>
      </c>
    </row>
    <row r="683" spans="1:28" x14ac:dyDescent="0.35">
      <c r="A683" s="105">
        <v>682</v>
      </c>
      <c r="B683" s="77"/>
      <c r="C683" s="105" t="str">
        <f>IF(B683&lt;&gt;"", INDEX(DeltagarRapport!$D$2:$D$9, MATCH(B683, DeltagarRapport!$E$2:$E$9, 0)), "")</f>
        <v/>
      </c>
      <c r="D683" s="64"/>
      <c r="E683" s="59"/>
      <c r="F683" s="59"/>
      <c r="G683" s="59"/>
      <c r="H683" s="60"/>
      <c r="I683" s="86"/>
      <c r="J683" s="86"/>
      <c r="K683" s="86"/>
      <c r="L683" s="78"/>
      <c r="M683" s="61"/>
      <c r="N683" s="66"/>
      <c r="O683" s="105" t="str">
        <f t="shared" si="53"/>
        <v/>
      </c>
      <c r="P683" s="105" t="str">
        <f t="shared" si="54"/>
        <v/>
      </c>
      <c r="Q683" s="105" t="str">
        <f>IF(P683="", "", IFERROR(VLOOKUP(P683,Arrtyper!A:B,2,FALSE), ""))</f>
        <v/>
      </c>
      <c r="R683" s="61"/>
      <c r="S683" s="105" t="str">
        <f>IF(R683="", "", IFERROR(VLOOKUP(R683,Verksamhetsform!A:B,2,FALSE), ""))</f>
        <v/>
      </c>
      <c r="T683" s="61"/>
      <c r="U683" s="61"/>
      <c r="V683" s="105" t="str">
        <f>IF(U683="", "", IFERROR(VLOOKUP(U683,KommunDB!A:B,2,FALSE), ""))</f>
        <v/>
      </c>
      <c r="W683" s="106">
        <f t="shared" si="50"/>
        <v>0</v>
      </c>
      <c r="X683" s="106">
        <f t="shared" si="51"/>
        <v>0</v>
      </c>
      <c r="Y683" s="107" t="str">
        <f t="shared" si="52"/>
        <v/>
      </c>
      <c r="Z683" s="108">
        <f>IF(S683=2,0,IF(ISBLANK(J683),0,VLOOKUP(Y683,DeltagarRapport!A:J,7,FALSE)*100))</f>
        <v>0</v>
      </c>
      <c r="AA683" s="108">
        <f>IF(S683=2,0,IF(ISBLANK(J683),0,VLOOKUP(Y683,DeltagarRapport!A:J,9,FALSE)*100))</f>
        <v>0</v>
      </c>
      <c r="AB683" s="109" t="str" cm="1">
        <f t="array" ref="AB683">IF(S683=1,INDEX(Verksamhetsform!$A$9:$A$10,MIN(ROW(AB683)-ROW($AB$2)+1,2)),"")</f>
        <v/>
      </c>
    </row>
    <row r="684" spans="1:28" x14ac:dyDescent="0.35">
      <c r="A684" s="105">
        <v>683</v>
      </c>
      <c r="B684" s="77"/>
      <c r="C684" s="105" t="str">
        <f>IF(B684&lt;&gt;"", INDEX(DeltagarRapport!$D$2:$D$9, MATCH(B684, DeltagarRapport!$E$2:$E$9, 0)), "")</f>
        <v/>
      </c>
      <c r="D684" s="64"/>
      <c r="E684" s="59"/>
      <c r="F684" s="59"/>
      <c r="G684" s="59"/>
      <c r="H684" s="60"/>
      <c r="I684" s="86"/>
      <c r="J684" s="86"/>
      <c r="K684" s="86"/>
      <c r="L684" s="78"/>
      <c r="M684" s="61"/>
      <c r="N684" s="66"/>
      <c r="O684" s="105" t="str">
        <f t="shared" si="53"/>
        <v/>
      </c>
      <c r="P684" s="105" t="str">
        <f t="shared" si="54"/>
        <v/>
      </c>
      <c r="Q684" s="105" t="str">
        <f>IF(P684="", "", IFERROR(VLOOKUP(P684,Arrtyper!A:B,2,FALSE), ""))</f>
        <v/>
      </c>
      <c r="R684" s="61"/>
      <c r="S684" s="105" t="str">
        <f>IF(R684="", "", IFERROR(VLOOKUP(R684,Verksamhetsform!A:B,2,FALSE), ""))</f>
        <v/>
      </c>
      <c r="T684" s="61"/>
      <c r="U684" s="61"/>
      <c r="V684" s="105" t="str">
        <f>IF(U684="", "", IFERROR(VLOOKUP(U684,KommunDB!A:B,2,FALSE), ""))</f>
        <v/>
      </c>
      <c r="W684" s="106">
        <f t="shared" si="50"/>
        <v>0</v>
      </c>
      <c r="X684" s="106">
        <f t="shared" si="51"/>
        <v>0</v>
      </c>
      <c r="Y684" s="107" t="str">
        <f t="shared" si="52"/>
        <v/>
      </c>
      <c r="Z684" s="108">
        <f>IF(S684=2,0,IF(ISBLANK(J684),0,VLOOKUP(Y684,DeltagarRapport!A:J,7,FALSE)*100))</f>
        <v>0</v>
      </c>
      <c r="AA684" s="108">
        <f>IF(S684=2,0,IF(ISBLANK(J684),0,VLOOKUP(Y684,DeltagarRapport!A:J,9,FALSE)*100))</f>
        <v>0</v>
      </c>
      <c r="AB684" s="109" t="str" cm="1">
        <f t="array" ref="AB684">IF(S684=1,INDEX(Verksamhetsform!$A$9:$A$10,MIN(ROW(AB684)-ROW($AB$2)+1,2)),"")</f>
        <v/>
      </c>
    </row>
    <row r="685" spans="1:28" x14ac:dyDescent="0.35">
      <c r="A685" s="105">
        <v>684</v>
      </c>
      <c r="B685" s="77"/>
      <c r="C685" s="105" t="str">
        <f>IF(B685&lt;&gt;"", INDEX(DeltagarRapport!$D$2:$D$9, MATCH(B685, DeltagarRapport!$E$2:$E$9, 0)), "")</f>
        <v/>
      </c>
      <c r="D685" s="64"/>
      <c r="E685" s="59"/>
      <c r="F685" s="59"/>
      <c r="G685" s="59"/>
      <c r="H685" s="60"/>
      <c r="I685" s="86"/>
      <c r="J685" s="86"/>
      <c r="K685" s="86"/>
      <c r="L685" s="78"/>
      <c r="M685" s="61"/>
      <c r="N685" s="66"/>
      <c r="O685" s="105" t="str">
        <f t="shared" si="53"/>
        <v/>
      </c>
      <c r="P685" s="105" t="str">
        <f t="shared" si="54"/>
        <v/>
      </c>
      <c r="Q685" s="105" t="str">
        <f>IF(P685="", "", IFERROR(VLOOKUP(P685,Arrtyper!A:B,2,FALSE), ""))</f>
        <v/>
      </c>
      <c r="R685" s="61"/>
      <c r="S685" s="105" t="str">
        <f>IF(R685="", "", IFERROR(VLOOKUP(R685,Verksamhetsform!A:B,2,FALSE), ""))</f>
        <v/>
      </c>
      <c r="T685" s="61"/>
      <c r="U685" s="61"/>
      <c r="V685" s="105" t="str">
        <f>IF(U685="", "", IFERROR(VLOOKUP(U685,KommunDB!A:B,2,FALSE), ""))</f>
        <v/>
      </c>
      <c r="W685" s="106">
        <f t="shared" si="50"/>
        <v>0</v>
      </c>
      <c r="X685" s="106">
        <f t="shared" si="51"/>
        <v>0</v>
      </c>
      <c r="Y685" s="107" t="str">
        <f t="shared" si="52"/>
        <v/>
      </c>
      <c r="Z685" s="108">
        <f>IF(S685=2,0,IF(ISBLANK(J685),0,VLOOKUP(Y685,DeltagarRapport!A:J,7,FALSE)*100))</f>
        <v>0</v>
      </c>
      <c r="AA685" s="108">
        <f>IF(S685=2,0,IF(ISBLANK(J685),0,VLOOKUP(Y685,DeltagarRapport!A:J,9,FALSE)*100))</f>
        <v>0</v>
      </c>
      <c r="AB685" s="109" t="str" cm="1">
        <f t="array" ref="AB685">IF(S685=1,INDEX(Verksamhetsform!$A$9:$A$10,MIN(ROW(AB685)-ROW($AB$2)+1,2)),"")</f>
        <v/>
      </c>
    </row>
    <row r="686" spans="1:28" x14ac:dyDescent="0.35">
      <c r="A686" s="105">
        <v>685</v>
      </c>
      <c r="B686" s="77"/>
      <c r="C686" s="105" t="str">
        <f>IF(B686&lt;&gt;"", INDEX(DeltagarRapport!$D$2:$D$9, MATCH(B686, DeltagarRapport!$E$2:$E$9, 0)), "")</f>
        <v/>
      </c>
      <c r="D686" s="64"/>
      <c r="E686" s="59"/>
      <c r="F686" s="59"/>
      <c r="G686" s="59"/>
      <c r="H686" s="60"/>
      <c r="I686" s="86"/>
      <c r="J686" s="86"/>
      <c r="K686" s="86"/>
      <c r="L686" s="78"/>
      <c r="M686" s="61"/>
      <c r="N686" s="66"/>
      <c r="O686" s="105" t="str">
        <f t="shared" si="53"/>
        <v/>
      </c>
      <c r="P686" s="105" t="str">
        <f t="shared" si="54"/>
        <v/>
      </c>
      <c r="Q686" s="105" t="str">
        <f>IF(P686="", "", IFERROR(VLOOKUP(P686,Arrtyper!A:B,2,FALSE), ""))</f>
        <v/>
      </c>
      <c r="R686" s="61"/>
      <c r="S686" s="105" t="str">
        <f>IF(R686="", "", IFERROR(VLOOKUP(R686,Verksamhetsform!A:B,2,FALSE), ""))</f>
        <v/>
      </c>
      <c r="T686" s="61"/>
      <c r="U686" s="61"/>
      <c r="V686" s="105" t="str">
        <f>IF(U686="", "", IFERROR(VLOOKUP(U686,KommunDB!A:B,2,FALSE), ""))</f>
        <v/>
      </c>
      <c r="W686" s="106">
        <f t="shared" si="50"/>
        <v>0</v>
      </c>
      <c r="X686" s="106">
        <f t="shared" si="51"/>
        <v>0</v>
      </c>
      <c r="Y686" s="107" t="str">
        <f t="shared" si="52"/>
        <v/>
      </c>
      <c r="Z686" s="108">
        <f>IF(S686=2,0,IF(ISBLANK(J686),0,VLOOKUP(Y686,DeltagarRapport!A:J,7,FALSE)*100))</f>
        <v>0</v>
      </c>
      <c r="AA686" s="108">
        <f>IF(S686=2,0,IF(ISBLANK(J686),0,VLOOKUP(Y686,DeltagarRapport!A:J,9,FALSE)*100))</f>
        <v>0</v>
      </c>
      <c r="AB686" s="109" t="str" cm="1">
        <f t="array" ref="AB686">IF(S686=1,INDEX(Verksamhetsform!$A$9:$A$10,MIN(ROW(AB686)-ROW($AB$2)+1,2)),"")</f>
        <v/>
      </c>
    </row>
    <row r="687" spans="1:28" x14ac:dyDescent="0.35">
      <c r="A687" s="105">
        <v>686</v>
      </c>
      <c r="B687" s="77"/>
      <c r="C687" s="105" t="str">
        <f>IF(B687&lt;&gt;"", INDEX(DeltagarRapport!$D$2:$D$9, MATCH(B687, DeltagarRapport!$E$2:$E$9, 0)), "")</f>
        <v/>
      </c>
      <c r="D687" s="64"/>
      <c r="E687" s="59"/>
      <c r="F687" s="59"/>
      <c r="G687" s="59"/>
      <c r="H687" s="60"/>
      <c r="I687" s="86"/>
      <c r="J687" s="86"/>
      <c r="K687" s="86"/>
      <c r="L687" s="78"/>
      <c r="M687" s="61"/>
      <c r="N687" s="66"/>
      <c r="O687" s="105" t="str">
        <f t="shared" si="53"/>
        <v/>
      </c>
      <c r="P687" s="105" t="str">
        <f t="shared" si="54"/>
        <v/>
      </c>
      <c r="Q687" s="105" t="str">
        <f>IF(P687="", "", IFERROR(VLOOKUP(P687,Arrtyper!A:B,2,FALSE), ""))</f>
        <v/>
      </c>
      <c r="R687" s="61"/>
      <c r="S687" s="105" t="str">
        <f>IF(R687="", "", IFERROR(VLOOKUP(R687,Verksamhetsform!A:B,2,FALSE), ""))</f>
        <v/>
      </c>
      <c r="T687" s="61"/>
      <c r="U687" s="61"/>
      <c r="V687" s="105" t="str">
        <f>IF(U687="", "", IFERROR(VLOOKUP(U687,KommunDB!A:B,2,FALSE), ""))</f>
        <v/>
      </c>
      <c r="W687" s="106">
        <f t="shared" si="50"/>
        <v>0</v>
      </c>
      <c r="X687" s="106">
        <f t="shared" si="51"/>
        <v>0</v>
      </c>
      <c r="Y687" s="107" t="str">
        <f t="shared" si="52"/>
        <v/>
      </c>
      <c r="Z687" s="108">
        <f>IF(S687=2,0,IF(ISBLANK(J687),0,VLOOKUP(Y687,DeltagarRapport!A:J,7,FALSE)*100))</f>
        <v>0</v>
      </c>
      <c r="AA687" s="108">
        <f>IF(S687=2,0,IF(ISBLANK(J687),0,VLOOKUP(Y687,DeltagarRapport!A:J,9,FALSE)*100))</f>
        <v>0</v>
      </c>
      <c r="AB687" s="109" t="str" cm="1">
        <f t="array" ref="AB687">IF(S687=1,INDEX(Verksamhetsform!$A$9:$A$10,MIN(ROW(AB687)-ROW($AB$2)+1,2)),"")</f>
        <v/>
      </c>
    </row>
    <row r="688" spans="1:28" x14ac:dyDescent="0.35">
      <c r="A688" s="105">
        <v>687</v>
      </c>
      <c r="B688" s="77"/>
      <c r="C688" s="105" t="str">
        <f>IF(B688&lt;&gt;"", INDEX(DeltagarRapport!$D$2:$D$9, MATCH(B688, DeltagarRapport!$E$2:$E$9, 0)), "")</f>
        <v/>
      </c>
      <c r="D688" s="64"/>
      <c r="E688" s="59"/>
      <c r="F688" s="59"/>
      <c r="G688" s="59"/>
      <c r="H688" s="60"/>
      <c r="I688" s="86"/>
      <c r="J688" s="86"/>
      <c r="K688" s="86"/>
      <c r="L688" s="78"/>
      <c r="M688" s="61"/>
      <c r="N688" s="66"/>
      <c r="O688" s="105" t="str">
        <f t="shared" si="53"/>
        <v/>
      </c>
      <c r="P688" s="105" t="str">
        <f t="shared" si="54"/>
        <v/>
      </c>
      <c r="Q688" s="105" t="str">
        <f>IF(P688="", "", IFERROR(VLOOKUP(P688,Arrtyper!A:B,2,FALSE), ""))</f>
        <v/>
      </c>
      <c r="R688" s="61"/>
      <c r="S688" s="105" t="str">
        <f>IF(R688="", "", IFERROR(VLOOKUP(R688,Verksamhetsform!A:B,2,FALSE), ""))</f>
        <v/>
      </c>
      <c r="T688" s="61"/>
      <c r="U688" s="61"/>
      <c r="V688" s="105" t="str">
        <f>IF(U688="", "", IFERROR(VLOOKUP(U688,KommunDB!A:B,2,FALSE), ""))</f>
        <v/>
      </c>
      <c r="W688" s="106">
        <f t="shared" si="50"/>
        <v>0</v>
      </c>
      <c r="X688" s="106">
        <f t="shared" si="51"/>
        <v>0</v>
      </c>
      <c r="Y688" s="107" t="str">
        <f t="shared" si="52"/>
        <v/>
      </c>
      <c r="Z688" s="108">
        <f>IF(S688=2,0,IF(ISBLANK(J688),0,VLOOKUP(Y688,DeltagarRapport!A:J,7,FALSE)*100))</f>
        <v>0</v>
      </c>
      <c r="AA688" s="108">
        <f>IF(S688=2,0,IF(ISBLANK(J688),0,VLOOKUP(Y688,DeltagarRapport!A:J,9,FALSE)*100))</f>
        <v>0</v>
      </c>
      <c r="AB688" s="109" t="str" cm="1">
        <f t="array" ref="AB688">IF(S688=1,INDEX(Verksamhetsform!$A$9:$A$10,MIN(ROW(AB688)-ROW($AB$2)+1,2)),"")</f>
        <v/>
      </c>
    </row>
    <row r="689" spans="1:28" x14ac:dyDescent="0.35">
      <c r="A689" s="105">
        <v>688</v>
      </c>
      <c r="B689" s="77"/>
      <c r="C689" s="105" t="str">
        <f>IF(B689&lt;&gt;"", INDEX(DeltagarRapport!$D$2:$D$9, MATCH(B689, DeltagarRapport!$E$2:$E$9, 0)), "")</f>
        <v/>
      </c>
      <c r="D689" s="64"/>
      <c r="E689" s="59"/>
      <c r="F689" s="59"/>
      <c r="G689" s="59"/>
      <c r="H689" s="60"/>
      <c r="I689" s="86"/>
      <c r="J689" s="86"/>
      <c r="K689" s="86"/>
      <c r="L689" s="78"/>
      <c r="M689" s="61"/>
      <c r="N689" s="66"/>
      <c r="O689" s="105" t="str">
        <f t="shared" si="53"/>
        <v/>
      </c>
      <c r="P689" s="105" t="str">
        <f t="shared" si="54"/>
        <v/>
      </c>
      <c r="Q689" s="105" t="str">
        <f>IF(P689="", "", IFERROR(VLOOKUP(P689,Arrtyper!A:B,2,FALSE), ""))</f>
        <v/>
      </c>
      <c r="R689" s="61"/>
      <c r="S689" s="105" t="str">
        <f>IF(R689="", "", IFERROR(VLOOKUP(R689,Verksamhetsform!A:B,2,FALSE), ""))</f>
        <v/>
      </c>
      <c r="T689" s="61"/>
      <c r="U689" s="61"/>
      <c r="V689" s="105" t="str">
        <f>IF(U689="", "", IFERROR(VLOOKUP(U689,KommunDB!A:B,2,FALSE), ""))</f>
        <v/>
      </c>
      <c r="W689" s="106">
        <f t="shared" si="50"/>
        <v>0</v>
      </c>
      <c r="X689" s="106">
        <f t="shared" si="51"/>
        <v>0</v>
      </c>
      <c r="Y689" s="107" t="str">
        <f t="shared" si="52"/>
        <v/>
      </c>
      <c r="Z689" s="108">
        <f>IF(S689=2,0,IF(ISBLANK(J689),0,VLOOKUP(Y689,DeltagarRapport!A:J,7,FALSE)*100))</f>
        <v>0</v>
      </c>
      <c r="AA689" s="108">
        <f>IF(S689=2,0,IF(ISBLANK(J689),0,VLOOKUP(Y689,DeltagarRapport!A:J,9,FALSE)*100))</f>
        <v>0</v>
      </c>
      <c r="AB689" s="109" t="str" cm="1">
        <f t="array" ref="AB689">IF(S689=1,INDEX(Verksamhetsform!$A$9:$A$10,MIN(ROW(AB689)-ROW($AB$2)+1,2)),"")</f>
        <v/>
      </c>
    </row>
    <row r="690" spans="1:28" x14ac:dyDescent="0.35">
      <c r="A690" s="105">
        <v>689</v>
      </c>
      <c r="B690" s="77"/>
      <c r="C690" s="105" t="str">
        <f>IF(B690&lt;&gt;"", INDEX(DeltagarRapport!$D$2:$D$9, MATCH(B690, DeltagarRapport!$E$2:$E$9, 0)), "")</f>
        <v/>
      </c>
      <c r="D690" s="64"/>
      <c r="E690" s="59"/>
      <c r="F690" s="59"/>
      <c r="G690" s="59"/>
      <c r="H690" s="60"/>
      <c r="I690" s="86"/>
      <c r="J690" s="86"/>
      <c r="K690" s="86"/>
      <c r="L690" s="78"/>
      <c r="M690" s="61"/>
      <c r="N690" s="66"/>
      <c r="O690" s="105" t="str">
        <f t="shared" si="53"/>
        <v/>
      </c>
      <c r="P690" s="105" t="str">
        <f t="shared" si="54"/>
        <v/>
      </c>
      <c r="Q690" s="105" t="str">
        <f>IF(P690="", "", IFERROR(VLOOKUP(P690,Arrtyper!A:B,2,FALSE), ""))</f>
        <v/>
      </c>
      <c r="R690" s="61"/>
      <c r="S690" s="105" t="str">
        <f>IF(R690="", "", IFERROR(VLOOKUP(R690,Verksamhetsform!A:B,2,FALSE), ""))</f>
        <v/>
      </c>
      <c r="T690" s="61"/>
      <c r="U690" s="61"/>
      <c r="V690" s="105" t="str">
        <f>IF(U690="", "", IFERROR(VLOOKUP(U690,KommunDB!A:B,2,FALSE), ""))</f>
        <v/>
      </c>
      <c r="W690" s="106">
        <f t="shared" si="50"/>
        <v>0</v>
      </c>
      <c r="X690" s="106">
        <f t="shared" si="51"/>
        <v>0</v>
      </c>
      <c r="Y690" s="107" t="str">
        <f t="shared" si="52"/>
        <v/>
      </c>
      <c r="Z690" s="108">
        <f>IF(S690=2,0,IF(ISBLANK(J690),0,VLOOKUP(Y690,DeltagarRapport!A:J,7,FALSE)*100))</f>
        <v>0</v>
      </c>
      <c r="AA690" s="108">
        <f>IF(S690=2,0,IF(ISBLANK(J690),0,VLOOKUP(Y690,DeltagarRapport!A:J,9,FALSE)*100))</f>
        <v>0</v>
      </c>
      <c r="AB690" s="109" t="str" cm="1">
        <f t="array" ref="AB690">IF(S690=1,INDEX(Verksamhetsform!$A$9:$A$10,MIN(ROW(AB690)-ROW($AB$2)+1,2)),"")</f>
        <v/>
      </c>
    </row>
    <row r="691" spans="1:28" x14ac:dyDescent="0.35">
      <c r="A691" s="105">
        <v>690</v>
      </c>
      <c r="B691" s="77"/>
      <c r="C691" s="105" t="str">
        <f>IF(B691&lt;&gt;"", INDEX(DeltagarRapport!$D$2:$D$9, MATCH(B691, DeltagarRapport!$E$2:$E$9, 0)), "")</f>
        <v/>
      </c>
      <c r="D691" s="64"/>
      <c r="E691" s="59"/>
      <c r="F691" s="59"/>
      <c r="G691" s="59"/>
      <c r="H691" s="60"/>
      <c r="I691" s="86"/>
      <c r="J691" s="86"/>
      <c r="K691" s="86"/>
      <c r="L691" s="78"/>
      <c r="M691" s="61"/>
      <c r="N691" s="66"/>
      <c r="O691" s="105" t="str">
        <f t="shared" si="53"/>
        <v/>
      </c>
      <c r="P691" s="105" t="str">
        <f t="shared" si="54"/>
        <v/>
      </c>
      <c r="Q691" s="105" t="str">
        <f>IF(P691="", "", IFERROR(VLOOKUP(P691,Arrtyper!A:B,2,FALSE), ""))</f>
        <v/>
      </c>
      <c r="R691" s="61"/>
      <c r="S691" s="105" t="str">
        <f>IF(R691="", "", IFERROR(VLOOKUP(R691,Verksamhetsform!A:B,2,FALSE), ""))</f>
        <v/>
      </c>
      <c r="T691" s="61"/>
      <c r="U691" s="61"/>
      <c r="V691" s="105" t="str">
        <f>IF(U691="", "", IFERROR(VLOOKUP(U691,KommunDB!A:B,2,FALSE), ""))</f>
        <v/>
      </c>
      <c r="W691" s="106">
        <f t="shared" si="50"/>
        <v>0</v>
      </c>
      <c r="X691" s="106">
        <f t="shared" si="51"/>
        <v>0</v>
      </c>
      <c r="Y691" s="107" t="str">
        <f t="shared" si="52"/>
        <v/>
      </c>
      <c r="Z691" s="108">
        <f>IF(S691=2,0,IF(ISBLANK(J691),0,VLOOKUP(Y691,DeltagarRapport!A:J,7,FALSE)*100))</f>
        <v>0</v>
      </c>
      <c r="AA691" s="108">
        <f>IF(S691=2,0,IF(ISBLANK(J691),0,VLOOKUP(Y691,DeltagarRapport!A:J,9,FALSE)*100))</f>
        <v>0</v>
      </c>
      <c r="AB691" s="109" t="str" cm="1">
        <f t="array" ref="AB691">IF(S691=1,INDEX(Verksamhetsform!$A$9:$A$10,MIN(ROW(AB691)-ROW($AB$2)+1,2)),"")</f>
        <v/>
      </c>
    </row>
    <row r="692" spans="1:28" x14ac:dyDescent="0.35">
      <c r="A692" s="105">
        <v>691</v>
      </c>
      <c r="B692" s="77"/>
      <c r="C692" s="105" t="str">
        <f>IF(B692&lt;&gt;"", INDEX(DeltagarRapport!$D$2:$D$9, MATCH(B692, DeltagarRapport!$E$2:$E$9, 0)), "")</f>
        <v/>
      </c>
      <c r="D692" s="64"/>
      <c r="E692" s="59"/>
      <c r="F692" s="59"/>
      <c r="G692" s="59"/>
      <c r="H692" s="60"/>
      <c r="I692" s="86"/>
      <c r="J692" s="86"/>
      <c r="K692" s="86"/>
      <c r="L692" s="78"/>
      <c r="M692" s="61"/>
      <c r="N692" s="66"/>
      <c r="O692" s="105" t="str">
        <f t="shared" si="53"/>
        <v/>
      </c>
      <c r="P692" s="105" t="str">
        <f t="shared" si="54"/>
        <v/>
      </c>
      <c r="Q692" s="105" t="str">
        <f>IF(P692="", "", IFERROR(VLOOKUP(P692,Arrtyper!A:B,2,FALSE), ""))</f>
        <v/>
      </c>
      <c r="R692" s="61"/>
      <c r="S692" s="105" t="str">
        <f>IF(R692="", "", IFERROR(VLOOKUP(R692,Verksamhetsform!A:B,2,FALSE), ""))</f>
        <v/>
      </c>
      <c r="T692" s="61"/>
      <c r="U692" s="61"/>
      <c r="V692" s="105" t="str">
        <f>IF(U692="", "", IFERROR(VLOOKUP(U692,KommunDB!A:B,2,FALSE), ""))</f>
        <v/>
      </c>
      <c r="W692" s="106">
        <f t="shared" si="50"/>
        <v>0</v>
      </c>
      <c r="X692" s="106">
        <f t="shared" si="51"/>
        <v>0</v>
      </c>
      <c r="Y692" s="107" t="str">
        <f t="shared" si="52"/>
        <v/>
      </c>
      <c r="Z692" s="108">
        <f>IF(S692=2,0,IF(ISBLANK(J692),0,VLOOKUP(Y692,DeltagarRapport!A:J,7,FALSE)*100))</f>
        <v>0</v>
      </c>
      <c r="AA692" s="108">
        <f>IF(S692=2,0,IF(ISBLANK(J692),0,VLOOKUP(Y692,DeltagarRapport!A:J,9,FALSE)*100))</f>
        <v>0</v>
      </c>
      <c r="AB692" s="109" t="str" cm="1">
        <f t="array" ref="AB692">IF(S692=1,INDEX(Verksamhetsform!$A$9:$A$10,MIN(ROW(AB692)-ROW($AB$2)+1,2)),"")</f>
        <v/>
      </c>
    </row>
    <row r="693" spans="1:28" x14ac:dyDescent="0.35">
      <c r="A693" s="105">
        <v>692</v>
      </c>
      <c r="B693" s="77"/>
      <c r="C693" s="105" t="str">
        <f>IF(B693&lt;&gt;"", INDEX(DeltagarRapport!$D$2:$D$9, MATCH(B693, DeltagarRapport!$E$2:$E$9, 0)), "")</f>
        <v/>
      </c>
      <c r="D693" s="64"/>
      <c r="E693" s="59"/>
      <c r="F693" s="59"/>
      <c r="G693" s="59"/>
      <c r="H693" s="60"/>
      <c r="I693" s="86"/>
      <c r="J693" s="86"/>
      <c r="K693" s="86"/>
      <c r="L693" s="78"/>
      <c r="M693" s="61"/>
      <c r="N693" s="66"/>
      <c r="O693" s="105" t="str">
        <f t="shared" si="53"/>
        <v/>
      </c>
      <c r="P693" s="105" t="str">
        <f t="shared" si="54"/>
        <v/>
      </c>
      <c r="Q693" s="105" t="str">
        <f>IF(P693="", "", IFERROR(VLOOKUP(P693,Arrtyper!A:B,2,FALSE), ""))</f>
        <v/>
      </c>
      <c r="R693" s="61"/>
      <c r="S693" s="105" t="str">
        <f>IF(R693="", "", IFERROR(VLOOKUP(R693,Verksamhetsform!A:B,2,FALSE), ""))</f>
        <v/>
      </c>
      <c r="T693" s="61"/>
      <c r="U693" s="61"/>
      <c r="V693" s="105" t="str">
        <f>IF(U693="", "", IFERROR(VLOOKUP(U693,KommunDB!A:B,2,FALSE), ""))</f>
        <v/>
      </c>
      <c r="W693" s="106">
        <f t="shared" si="50"/>
        <v>0</v>
      </c>
      <c r="X693" s="106">
        <f t="shared" si="51"/>
        <v>0</v>
      </c>
      <c r="Y693" s="107" t="str">
        <f t="shared" si="52"/>
        <v/>
      </c>
      <c r="Z693" s="108">
        <f>IF(S693=2,0,IF(ISBLANK(J693),0,VLOOKUP(Y693,DeltagarRapport!A:J,7,FALSE)*100))</f>
        <v>0</v>
      </c>
      <c r="AA693" s="108">
        <f>IF(S693=2,0,IF(ISBLANK(J693),0,VLOOKUP(Y693,DeltagarRapport!A:J,9,FALSE)*100))</f>
        <v>0</v>
      </c>
      <c r="AB693" s="109" t="str" cm="1">
        <f t="array" ref="AB693">IF(S693=1,INDEX(Verksamhetsform!$A$9:$A$10,MIN(ROW(AB693)-ROW($AB$2)+1,2)),"")</f>
        <v/>
      </c>
    </row>
    <row r="694" spans="1:28" x14ac:dyDescent="0.35">
      <c r="A694" s="105">
        <v>693</v>
      </c>
      <c r="B694" s="77"/>
      <c r="C694" s="105" t="str">
        <f>IF(B694&lt;&gt;"", INDEX(DeltagarRapport!$D$2:$D$9, MATCH(B694, DeltagarRapport!$E$2:$E$9, 0)), "")</f>
        <v/>
      </c>
      <c r="D694" s="64"/>
      <c r="E694" s="59"/>
      <c r="F694" s="59"/>
      <c r="G694" s="59"/>
      <c r="H694" s="60"/>
      <c r="I694" s="86"/>
      <c r="J694" s="86"/>
      <c r="K694" s="86"/>
      <c r="L694" s="78"/>
      <c r="M694" s="61"/>
      <c r="N694" s="66"/>
      <c r="O694" s="105" t="str">
        <f t="shared" si="53"/>
        <v/>
      </c>
      <c r="P694" s="105" t="str">
        <f t="shared" si="54"/>
        <v/>
      </c>
      <c r="Q694" s="105" t="str">
        <f>IF(P694="", "", IFERROR(VLOOKUP(P694,Arrtyper!A:B,2,FALSE), ""))</f>
        <v/>
      </c>
      <c r="R694" s="61"/>
      <c r="S694" s="105" t="str">
        <f>IF(R694="", "", IFERROR(VLOOKUP(R694,Verksamhetsform!A:B,2,FALSE), ""))</f>
        <v/>
      </c>
      <c r="T694" s="61"/>
      <c r="U694" s="61"/>
      <c r="V694" s="105" t="str">
        <f>IF(U694="", "", IFERROR(VLOOKUP(U694,KommunDB!A:B,2,FALSE), ""))</f>
        <v/>
      </c>
      <c r="W694" s="106">
        <f t="shared" si="50"/>
        <v>0</v>
      </c>
      <c r="X694" s="106">
        <f t="shared" si="51"/>
        <v>0</v>
      </c>
      <c r="Y694" s="107" t="str">
        <f t="shared" si="52"/>
        <v/>
      </c>
      <c r="Z694" s="108">
        <f>IF(S694=2,0,IF(ISBLANK(J694),0,VLOOKUP(Y694,DeltagarRapport!A:J,7,FALSE)*100))</f>
        <v>0</v>
      </c>
      <c r="AA694" s="108">
        <f>IF(S694=2,0,IF(ISBLANK(J694),0,VLOOKUP(Y694,DeltagarRapport!A:J,9,FALSE)*100))</f>
        <v>0</v>
      </c>
      <c r="AB694" s="109" t="str" cm="1">
        <f t="array" ref="AB694">IF(S694=1,INDEX(Verksamhetsform!$A$9:$A$10,MIN(ROW(AB694)-ROW($AB$2)+1,2)),"")</f>
        <v/>
      </c>
    </row>
    <row r="695" spans="1:28" x14ac:dyDescent="0.35">
      <c r="A695" s="105">
        <v>694</v>
      </c>
      <c r="B695" s="77"/>
      <c r="C695" s="105" t="str">
        <f>IF(B695&lt;&gt;"", INDEX(DeltagarRapport!$D$2:$D$9, MATCH(B695, DeltagarRapport!$E$2:$E$9, 0)), "")</f>
        <v/>
      </c>
      <c r="D695" s="64"/>
      <c r="E695" s="59"/>
      <c r="F695" s="59"/>
      <c r="G695" s="59"/>
      <c r="H695" s="60"/>
      <c r="I695" s="86"/>
      <c r="J695" s="86"/>
      <c r="K695" s="86"/>
      <c r="L695" s="78"/>
      <c r="M695" s="61"/>
      <c r="N695" s="66"/>
      <c r="O695" s="105" t="str">
        <f t="shared" si="53"/>
        <v/>
      </c>
      <c r="P695" s="105" t="str">
        <f t="shared" si="54"/>
        <v/>
      </c>
      <c r="Q695" s="105" t="str">
        <f>IF(P695="", "", IFERROR(VLOOKUP(P695,Arrtyper!A:B,2,FALSE), ""))</f>
        <v/>
      </c>
      <c r="R695" s="61"/>
      <c r="S695" s="105" t="str">
        <f>IF(R695="", "", IFERROR(VLOOKUP(R695,Verksamhetsform!A:B,2,FALSE), ""))</f>
        <v/>
      </c>
      <c r="T695" s="61"/>
      <c r="U695" s="61"/>
      <c r="V695" s="105" t="str">
        <f>IF(U695="", "", IFERROR(VLOOKUP(U695,KommunDB!A:B,2,FALSE), ""))</f>
        <v/>
      </c>
      <c r="W695" s="106">
        <f t="shared" si="50"/>
        <v>0</v>
      </c>
      <c r="X695" s="106">
        <f t="shared" si="51"/>
        <v>0</v>
      </c>
      <c r="Y695" s="107" t="str">
        <f t="shared" si="52"/>
        <v/>
      </c>
      <c r="Z695" s="108">
        <f>IF(S695=2,0,IF(ISBLANK(J695),0,VLOOKUP(Y695,DeltagarRapport!A:J,7,FALSE)*100))</f>
        <v>0</v>
      </c>
      <c r="AA695" s="108">
        <f>IF(S695=2,0,IF(ISBLANK(J695),0,VLOOKUP(Y695,DeltagarRapport!A:J,9,FALSE)*100))</f>
        <v>0</v>
      </c>
      <c r="AB695" s="109" t="str" cm="1">
        <f t="array" ref="AB695">IF(S695=1,INDEX(Verksamhetsform!$A$9:$A$10,MIN(ROW(AB695)-ROW($AB$2)+1,2)),"")</f>
        <v/>
      </c>
    </row>
    <row r="696" spans="1:28" x14ac:dyDescent="0.35">
      <c r="A696" s="105">
        <v>695</v>
      </c>
      <c r="B696" s="77"/>
      <c r="C696" s="105" t="str">
        <f>IF(B696&lt;&gt;"", INDEX(DeltagarRapport!$D$2:$D$9, MATCH(B696, DeltagarRapport!$E$2:$E$9, 0)), "")</f>
        <v/>
      </c>
      <c r="D696" s="64"/>
      <c r="E696" s="59"/>
      <c r="F696" s="59"/>
      <c r="G696" s="59"/>
      <c r="H696" s="60"/>
      <c r="I696" s="86"/>
      <c r="J696" s="86"/>
      <c r="K696" s="86"/>
      <c r="L696" s="78"/>
      <c r="M696" s="61"/>
      <c r="N696" s="66"/>
      <c r="O696" s="105" t="str">
        <f t="shared" si="53"/>
        <v/>
      </c>
      <c r="P696" s="105" t="str">
        <f t="shared" si="54"/>
        <v/>
      </c>
      <c r="Q696" s="105" t="str">
        <f>IF(P696="", "", IFERROR(VLOOKUP(P696,Arrtyper!A:B,2,FALSE), ""))</f>
        <v/>
      </c>
      <c r="R696" s="61"/>
      <c r="S696" s="105" t="str">
        <f>IF(R696="", "", IFERROR(VLOOKUP(R696,Verksamhetsform!A:B,2,FALSE), ""))</f>
        <v/>
      </c>
      <c r="T696" s="61"/>
      <c r="U696" s="61"/>
      <c r="V696" s="105" t="str">
        <f>IF(U696="", "", IFERROR(VLOOKUP(U696,KommunDB!A:B,2,FALSE), ""))</f>
        <v/>
      </c>
      <c r="W696" s="106">
        <f t="shared" si="50"/>
        <v>0</v>
      </c>
      <c r="X696" s="106">
        <f t="shared" si="51"/>
        <v>0</v>
      </c>
      <c r="Y696" s="107" t="str">
        <f t="shared" si="52"/>
        <v/>
      </c>
      <c r="Z696" s="108">
        <f>IF(S696=2,0,IF(ISBLANK(J696),0,VLOOKUP(Y696,DeltagarRapport!A:J,7,FALSE)*100))</f>
        <v>0</v>
      </c>
      <c r="AA696" s="108">
        <f>IF(S696=2,0,IF(ISBLANK(J696),0,VLOOKUP(Y696,DeltagarRapport!A:J,9,FALSE)*100))</f>
        <v>0</v>
      </c>
      <c r="AB696" s="109" t="str" cm="1">
        <f t="array" ref="AB696">IF(S696=1,INDEX(Verksamhetsform!$A$9:$A$10,MIN(ROW(AB696)-ROW($AB$2)+1,2)),"")</f>
        <v/>
      </c>
    </row>
    <row r="697" spans="1:28" x14ac:dyDescent="0.35">
      <c r="A697" s="105">
        <v>696</v>
      </c>
      <c r="B697" s="77"/>
      <c r="C697" s="105" t="str">
        <f>IF(B697&lt;&gt;"", INDEX(DeltagarRapport!$D$2:$D$9, MATCH(B697, DeltagarRapport!$E$2:$E$9, 0)), "")</f>
        <v/>
      </c>
      <c r="D697" s="64"/>
      <c r="E697" s="59"/>
      <c r="F697" s="59"/>
      <c r="G697" s="59"/>
      <c r="H697" s="60"/>
      <c r="I697" s="86"/>
      <c r="J697" s="86"/>
      <c r="K697" s="86"/>
      <c r="L697" s="78"/>
      <c r="M697" s="61"/>
      <c r="N697" s="66"/>
      <c r="O697" s="105" t="str">
        <f t="shared" si="53"/>
        <v/>
      </c>
      <c r="P697" s="105" t="str">
        <f t="shared" si="54"/>
        <v/>
      </c>
      <c r="Q697" s="105" t="str">
        <f>IF(P697="", "", IFERROR(VLOOKUP(P697,Arrtyper!A:B,2,FALSE), ""))</f>
        <v/>
      </c>
      <c r="R697" s="61"/>
      <c r="S697" s="105" t="str">
        <f>IF(R697="", "", IFERROR(VLOOKUP(R697,Verksamhetsform!A:B,2,FALSE), ""))</f>
        <v/>
      </c>
      <c r="T697" s="61"/>
      <c r="U697" s="61"/>
      <c r="V697" s="105" t="str">
        <f>IF(U697="", "", IFERROR(VLOOKUP(U697,KommunDB!A:B,2,FALSE), ""))</f>
        <v/>
      </c>
      <c r="W697" s="106">
        <f t="shared" si="50"/>
        <v>0</v>
      </c>
      <c r="X697" s="106">
        <f t="shared" si="51"/>
        <v>0</v>
      </c>
      <c r="Y697" s="107" t="str">
        <f t="shared" si="52"/>
        <v/>
      </c>
      <c r="Z697" s="108">
        <f>IF(S697=2,0,IF(ISBLANK(J697),0,VLOOKUP(Y697,DeltagarRapport!A:J,7,FALSE)*100))</f>
        <v>0</v>
      </c>
      <c r="AA697" s="108">
        <f>IF(S697=2,0,IF(ISBLANK(J697),0,VLOOKUP(Y697,DeltagarRapport!A:J,9,FALSE)*100))</f>
        <v>0</v>
      </c>
      <c r="AB697" s="109" t="str" cm="1">
        <f t="array" ref="AB697">IF(S697=1,INDEX(Verksamhetsform!$A$9:$A$10,MIN(ROW(AB697)-ROW($AB$2)+1,2)),"")</f>
        <v/>
      </c>
    </row>
    <row r="698" spans="1:28" x14ac:dyDescent="0.35">
      <c r="A698" s="105">
        <v>697</v>
      </c>
      <c r="B698" s="77"/>
      <c r="C698" s="105" t="str">
        <f>IF(B698&lt;&gt;"", INDEX(DeltagarRapport!$D$2:$D$9, MATCH(B698, DeltagarRapport!$E$2:$E$9, 0)), "")</f>
        <v/>
      </c>
      <c r="D698" s="64"/>
      <c r="E698" s="59"/>
      <c r="F698" s="59"/>
      <c r="G698" s="59"/>
      <c r="H698" s="60"/>
      <c r="I698" s="86"/>
      <c r="J698" s="86"/>
      <c r="K698" s="86"/>
      <c r="L698" s="78"/>
      <c r="M698" s="61"/>
      <c r="N698" s="66"/>
      <c r="O698" s="105" t="str">
        <f t="shared" si="53"/>
        <v/>
      </c>
      <c r="P698" s="105" t="str">
        <f t="shared" si="54"/>
        <v/>
      </c>
      <c r="Q698" s="105" t="str">
        <f>IF(P698="", "", IFERROR(VLOOKUP(P698,Arrtyper!A:B,2,FALSE), ""))</f>
        <v/>
      </c>
      <c r="R698" s="61"/>
      <c r="S698" s="105" t="str">
        <f>IF(R698="", "", IFERROR(VLOOKUP(R698,Verksamhetsform!A:B,2,FALSE), ""))</f>
        <v/>
      </c>
      <c r="T698" s="61"/>
      <c r="U698" s="61"/>
      <c r="V698" s="105" t="str">
        <f>IF(U698="", "", IFERROR(VLOOKUP(U698,KommunDB!A:B,2,FALSE), ""))</f>
        <v/>
      </c>
      <c r="W698" s="106">
        <f t="shared" si="50"/>
        <v>0</v>
      </c>
      <c r="X698" s="106">
        <f t="shared" si="51"/>
        <v>0</v>
      </c>
      <c r="Y698" s="107" t="str">
        <f t="shared" si="52"/>
        <v/>
      </c>
      <c r="Z698" s="108">
        <f>IF(S698=2,0,IF(ISBLANK(J698),0,VLOOKUP(Y698,DeltagarRapport!A:J,7,FALSE)*100))</f>
        <v>0</v>
      </c>
      <c r="AA698" s="108">
        <f>IF(S698=2,0,IF(ISBLANK(J698),0,VLOOKUP(Y698,DeltagarRapport!A:J,9,FALSE)*100))</f>
        <v>0</v>
      </c>
      <c r="AB698" s="109" t="str" cm="1">
        <f t="array" ref="AB698">IF(S698=1,INDEX(Verksamhetsform!$A$9:$A$10,MIN(ROW(AB698)-ROW($AB$2)+1,2)),"")</f>
        <v/>
      </c>
    </row>
    <row r="699" spans="1:28" x14ac:dyDescent="0.35">
      <c r="A699" s="105">
        <v>698</v>
      </c>
      <c r="B699" s="77"/>
      <c r="C699" s="105" t="str">
        <f>IF(B699&lt;&gt;"", INDEX(DeltagarRapport!$D$2:$D$9, MATCH(B699, DeltagarRapport!$E$2:$E$9, 0)), "")</f>
        <v/>
      </c>
      <c r="D699" s="64"/>
      <c r="E699" s="59"/>
      <c r="F699" s="59"/>
      <c r="G699" s="59"/>
      <c r="H699" s="60"/>
      <c r="I699" s="86"/>
      <c r="J699" s="86"/>
      <c r="K699" s="86"/>
      <c r="L699" s="78"/>
      <c r="M699" s="61"/>
      <c r="N699" s="66"/>
      <c r="O699" s="105" t="str">
        <f t="shared" si="53"/>
        <v/>
      </c>
      <c r="P699" s="105" t="str">
        <f t="shared" si="54"/>
        <v/>
      </c>
      <c r="Q699" s="105" t="str">
        <f>IF(P699="", "", IFERROR(VLOOKUP(P699,Arrtyper!A:B,2,FALSE), ""))</f>
        <v/>
      </c>
      <c r="R699" s="61"/>
      <c r="S699" s="105" t="str">
        <f>IF(R699="", "", IFERROR(VLOOKUP(R699,Verksamhetsform!A:B,2,FALSE), ""))</f>
        <v/>
      </c>
      <c r="T699" s="61"/>
      <c r="U699" s="61"/>
      <c r="V699" s="105" t="str">
        <f>IF(U699="", "", IFERROR(VLOOKUP(U699,KommunDB!A:B,2,FALSE), ""))</f>
        <v/>
      </c>
      <c r="W699" s="106">
        <f t="shared" si="50"/>
        <v>0</v>
      </c>
      <c r="X699" s="106">
        <f t="shared" si="51"/>
        <v>0</v>
      </c>
      <c r="Y699" s="107" t="str">
        <f t="shared" si="52"/>
        <v/>
      </c>
      <c r="Z699" s="108">
        <f>IF(S699=2,0,IF(ISBLANK(J699),0,VLOOKUP(Y699,DeltagarRapport!A:J,7,FALSE)*100))</f>
        <v>0</v>
      </c>
      <c r="AA699" s="108">
        <f>IF(S699=2,0,IF(ISBLANK(J699),0,VLOOKUP(Y699,DeltagarRapport!A:J,9,FALSE)*100))</f>
        <v>0</v>
      </c>
      <c r="AB699" s="109" t="str" cm="1">
        <f t="array" ref="AB699">IF(S699=1,INDEX(Verksamhetsform!$A$9:$A$10,MIN(ROW(AB699)-ROW($AB$2)+1,2)),"")</f>
        <v/>
      </c>
    </row>
    <row r="700" spans="1:28" x14ac:dyDescent="0.35">
      <c r="A700" s="105">
        <v>699</v>
      </c>
      <c r="B700" s="77"/>
      <c r="C700" s="105" t="str">
        <f>IF(B700&lt;&gt;"", INDEX(DeltagarRapport!$D$2:$D$9, MATCH(B700, DeltagarRapport!$E$2:$E$9, 0)), "")</f>
        <v/>
      </c>
      <c r="D700" s="64"/>
      <c r="E700" s="59"/>
      <c r="F700" s="59"/>
      <c r="G700" s="59"/>
      <c r="H700" s="60"/>
      <c r="I700" s="86"/>
      <c r="J700" s="86"/>
      <c r="K700" s="86"/>
      <c r="L700" s="78"/>
      <c r="M700" s="61"/>
      <c r="N700" s="66"/>
      <c r="O700" s="105" t="str">
        <f t="shared" si="53"/>
        <v/>
      </c>
      <c r="P700" s="105" t="str">
        <f t="shared" si="54"/>
        <v/>
      </c>
      <c r="Q700" s="105" t="str">
        <f>IF(P700="", "", IFERROR(VLOOKUP(P700,Arrtyper!A:B,2,FALSE), ""))</f>
        <v/>
      </c>
      <c r="R700" s="61"/>
      <c r="S700" s="105" t="str">
        <f>IF(R700="", "", IFERROR(VLOOKUP(R700,Verksamhetsform!A:B,2,FALSE), ""))</f>
        <v/>
      </c>
      <c r="T700" s="61"/>
      <c r="U700" s="61"/>
      <c r="V700" s="105" t="str">
        <f>IF(U700="", "", IFERROR(VLOOKUP(U700,KommunDB!A:B,2,FALSE), ""))</f>
        <v/>
      </c>
      <c r="W700" s="106">
        <f t="shared" si="50"/>
        <v>0</v>
      </c>
      <c r="X700" s="106">
        <f t="shared" si="51"/>
        <v>0</v>
      </c>
      <c r="Y700" s="107" t="str">
        <f t="shared" si="52"/>
        <v/>
      </c>
      <c r="Z700" s="108">
        <f>IF(S700=2,0,IF(ISBLANK(J700),0,VLOOKUP(Y700,DeltagarRapport!A:J,7,FALSE)*100))</f>
        <v>0</v>
      </c>
      <c r="AA700" s="108">
        <f>IF(S700=2,0,IF(ISBLANK(J700),0,VLOOKUP(Y700,DeltagarRapport!A:J,9,FALSE)*100))</f>
        <v>0</v>
      </c>
      <c r="AB700" s="109" t="str" cm="1">
        <f t="array" ref="AB700">IF(S700=1,INDEX(Verksamhetsform!$A$9:$A$10,MIN(ROW(AB700)-ROW($AB$2)+1,2)),"")</f>
        <v/>
      </c>
    </row>
    <row r="701" spans="1:28" x14ac:dyDescent="0.35">
      <c r="A701" s="105">
        <v>700</v>
      </c>
      <c r="B701" s="77"/>
      <c r="C701" s="105" t="str">
        <f>IF(B701&lt;&gt;"", INDEX(DeltagarRapport!$D$2:$D$9, MATCH(B701, DeltagarRapport!$E$2:$E$9, 0)), "")</f>
        <v/>
      </c>
      <c r="D701" s="64"/>
      <c r="E701" s="59"/>
      <c r="F701" s="59"/>
      <c r="G701" s="59"/>
      <c r="H701" s="60"/>
      <c r="I701" s="86"/>
      <c r="J701" s="86"/>
      <c r="K701" s="86"/>
      <c r="L701" s="78"/>
      <c r="M701" s="61"/>
      <c r="N701" s="66"/>
      <c r="O701" s="105" t="str">
        <f t="shared" si="53"/>
        <v/>
      </c>
      <c r="P701" s="105" t="str">
        <f t="shared" si="54"/>
        <v/>
      </c>
      <c r="Q701" s="105" t="str">
        <f>IF(P701="", "", IFERROR(VLOOKUP(P701,Arrtyper!A:B,2,FALSE), ""))</f>
        <v/>
      </c>
      <c r="R701" s="61"/>
      <c r="S701" s="105" t="str">
        <f>IF(R701="", "", IFERROR(VLOOKUP(R701,Verksamhetsform!A:B,2,FALSE), ""))</f>
        <v/>
      </c>
      <c r="T701" s="61"/>
      <c r="U701" s="61"/>
      <c r="V701" s="105" t="str">
        <f>IF(U701="", "", IFERROR(VLOOKUP(U701,KommunDB!A:B,2,FALSE), ""))</f>
        <v/>
      </c>
      <c r="W701" s="106">
        <f t="shared" si="50"/>
        <v>0</v>
      </c>
      <c r="X701" s="106">
        <f t="shared" si="51"/>
        <v>0</v>
      </c>
      <c r="Y701" s="107" t="str">
        <f t="shared" si="52"/>
        <v/>
      </c>
      <c r="Z701" s="108">
        <f>IF(S701=2,0,IF(ISBLANK(J701),0,VLOOKUP(Y701,DeltagarRapport!A:J,7,FALSE)*100))</f>
        <v>0</v>
      </c>
      <c r="AA701" s="108">
        <f>IF(S701=2,0,IF(ISBLANK(J701),0,VLOOKUP(Y701,DeltagarRapport!A:J,9,FALSE)*100))</f>
        <v>0</v>
      </c>
      <c r="AB701" s="109" t="str" cm="1">
        <f t="array" ref="AB701">IF(S701=1,INDEX(Verksamhetsform!$A$9:$A$10,MIN(ROW(AB701)-ROW($AB$2)+1,2)),"")</f>
        <v/>
      </c>
    </row>
    <row r="702" spans="1:28" x14ac:dyDescent="0.35">
      <c r="A702" s="105">
        <v>701</v>
      </c>
      <c r="B702" s="77"/>
      <c r="C702" s="105" t="str">
        <f>IF(B702&lt;&gt;"", INDEX(DeltagarRapport!$D$2:$D$9, MATCH(B702, DeltagarRapport!$E$2:$E$9, 0)), "")</f>
        <v/>
      </c>
      <c r="D702" s="64"/>
      <c r="E702" s="59"/>
      <c r="F702" s="59"/>
      <c r="G702" s="59"/>
      <c r="H702" s="60"/>
      <c r="I702" s="86"/>
      <c r="J702" s="86"/>
      <c r="K702" s="86"/>
      <c r="L702" s="78"/>
      <c r="M702" s="61"/>
      <c r="N702" s="66"/>
      <c r="O702" s="105" t="str">
        <f t="shared" si="53"/>
        <v/>
      </c>
      <c r="P702" s="105" t="str">
        <f t="shared" si="54"/>
        <v/>
      </c>
      <c r="Q702" s="105" t="str">
        <f>IF(P702="", "", IFERROR(VLOOKUP(P702,Arrtyper!A:B,2,FALSE), ""))</f>
        <v/>
      </c>
      <c r="R702" s="61"/>
      <c r="S702" s="105" t="str">
        <f>IF(R702="", "", IFERROR(VLOOKUP(R702,Verksamhetsform!A:B,2,FALSE), ""))</f>
        <v/>
      </c>
      <c r="T702" s="61"/>
      <c r="U702" s="61"/>
      <c r="V702" s="105" t="str">
        <f>IF(U702="", "", IFERROR(VLOOKUP(U702,KommunDB!A:B,2,FALSE), ""))</f>
        <v/>
      </c>
      <c r="W702" s="106">
        <f t="shared" si="50"/>
        <v>0</v>
      </c>
      <c r="X702" s="106">
        <f t="shared" si="51"/>
        <v>0</v>
      </c>
      <c r="Y702" s="107" t="str">
        <f t="shared" si="52"/>
        <v/>
      </c>
      <c r="Z702" s="108">
        <f>IF(S702=2,0,IF(ISBLANK(J702),0,VLOOKUP(Y702,DeltagarRapport!A:J,7,FALSE)*100))</f>
        <v>0</v>
      </c>
      <c r="AA702" s="108">
        <f>IF(S702=2,0,IF(ISBLANK(J702),0,VLOOKUP(Y702,DeltagarRapport!A:J,9,FALSE)*100))</f>
        <v>0</v>
      </c>
      <c r="AB702" s="109" t="str" cm="1">
        <f t="array" ref="AB702">IF(S702=1,INDEX(Verksamhetsform!$A$9:$A$10,MIN(ROW(AB702)-ROW($AB$2)+1,2)),"")</f>
        <v/>
      </c>
    </row>
    <row r="703" spans="1:28" x14ac:dyDescent="0.35">
      <c r="A703" s="105">
        <v>702</v>
      </c>
      <c r="B703" s="77"/>
      <c r="C703" s="105" t="str">
        <f>IF(B703&lt;&gt;"", INDEX(DeltagarRapport!$D$2:$D$9, MATCH(B703, DeltagarRapport!$E$2:$E$9, 0)), "")</f>
        <v/>
      </c>
      <c r="D703" s="64"/>
      <c r="E703" s="59"/>
      <c r="F703" s="59"/>
      <c r="G703" s="59"/>
      <c r="H703" s="60"/>
      <c r="I703" s="86"/>
      <c r="J703" s="86"/>
      <c r="K703" s="86"/>
      <c r="L703" s="78"/>
      <c r="M703" s="61"/>
      <c r="N703" s="66"/>
      <c r="O703" s="105" t="str">
        <f t="shared" si="53"/>
        <v/>
      </c>
      <c r="P703" s="105" t="str">
        <f t="shared" si="54"/>
        <v/>
      </c>
      <c r="Q703" s="105" t="str">
        <f>IF(P703="", "", IFERROR(VLOOKUP(P703,Arrtyper!A:B,2,FALSE), ""))</f>
        <v/>
      </c>
      <c r="R703" s="61"/>
      <c r="S703" s="105" t="str">
        <f>IF(R703="", "", IFERROR(VLOOKUP(R703,Verksamhetsform!A:B,2,FALSE), ""))</f>
        <v/>
      </c>
      <c r="T703" s="61"/>
      <c r="U703" s="61"/>
      <c r="V703" s="105" t="str">
        <f>IF(U703="", "", IFERROR(VLOOKUP(U703,KommunDB!A:B,2,FALSE), ""))</f>
        <v/>
      </c>
      <c r="W703" s="106">
        <f t="shared" si="50"/>
        <v>0</v>
      </c>
      <c r="X703" s="106">
        <f t="shared" si="51"/>
        <v>0</v>
      </c>
      <c r="Y703" s="107" t="str">
        <f t="shared" si="52"/>
        <v/>
      </c>
      <c r="Z703" s="108">
        <f>IF(S703=2,0,IF(ISBLANK(J703),0,VLOOKUP(Y703,DeltagarRapport!A:J,7,FALSE)*100))</f>
        <v>0</v>
      </c>
      <c r="AA703" s="108">
        <f>IF(S703=2,0,IF(ISBLANK(J703),0,VLOOKUP(Y703,DeltagarRapport!A:J,9,FALSE)*100))</f>
        <v>0</v>
      </c>
      <c r="AB703" s="109" t="str" cm="1">
        <f t="array" ref="AB703">IF(S703=1,INDEX(Verksamhetsform!$A$9:$A$10,MIN(ROW(AB703)-ROW($AB$2)+1,2)),"")</f>
        <v/>
      </c>
    </row>
    <row r="704" spans="1:28" x14ac:dyDescent="0.35">
      <c r="A704" s="105">
        <v>703</v>
      </c>
      <c r="B704" s="77"/>
      <c r="C704" s="105" t="str">
        <f>IF(B704&lt;&gt;"", INDEX(DeltagarRapport!$D$2:$D$9, MATCH(B704, DeltagarRapport!$E$2:$E$9, 0)), "")</f>
        <v/>
      </c>
      <c r="D704" s="64"/>
      <c r="E704" s="59"/>
      <c r="F704" s="59"/>
      <c r="G704" s="59"/>
      <c r="H704" s="60"/>
      <c r="I704" s="86"/>
      <c r="J704" s="86"/>
      <c r="K704" s="86"/>
      <c r="L704" s="78"/>
      <c r="M704" s="61"/>
      <c r="N704" s="66"/>
      <c r="O704" s="105" t="str">
        <f t="shared" si="53"/>
        <v/>
      </c>
      <c r="P704" s="105" t="str">
        <f t="shared" si="54"/>
        <v/>
      </c>
      <c r="Q704" s="105" t="str">
        <f>IF(P704="", "", IFERROR(VLOOKUP(P704,Arrtyper!A:B,2,FALSE), ""))</f>
        <v/>
      </c>
      <c r="R704" s="61"/>
      <c r="S704" s="105" t="str">
        <f>IF(R704="", "", IFERROR(VLOOKUP(R704,Verksamhetsform!A:B,2,FALSE), ""))</f>
        <v/>
      </c>
      <c r="T704" s="61"/>
      <c r="U704" s="61"/>
      <c r="V704" s="105" t="str">
        <f>IF(U704="", "", IFERROR(VLOOKUP(U704,KommunDB!A:B,2,FALSE), ""))</f>
        <v/>
      </c>
      <c r="W704" s="106">
        <f t="shared" si="50"/>
        <v>0</v>
      </c>
      <c r="X704" s="106">
        <f t="shared" si="51"/>
        <v>0</v>
      </c>
      <c r="Y704" s="107" t="str">
        <f t="shared" si="52"/>
        <v/>
      </c>
      <c r="Z704" s="108">
        <f>IF(S704=2,0,IF(ISBLANK(J704),0,VLOOKUP(Y704,DeltagarRapport!A:J,7,FALSE)*100))</f>
        <v>0</v>
      </c>
      <c r="AA704" s="108">
        <f>IF(S704=2,0,IF(ISBLANK(J704),0,VLOOKUP(Y704,DeltagarRapport!A:J,9,FALSE)*100))</f>
        <v>0</v>
      </c>
      <c r="AB704" s="109" t="str" cm="1">
        <f t="array" ref="AB704">IF(S704=1,INDEX(Verksamhetsform!$A$9:$A$10,MIN(ROW(AB704)-ROW($AB$2)+1,2)),"")</f>
        <v/>
      </c>
    </row>
    <row r="705" spans="1:28" x14ac:dyDescent="0.35">
      <c r="A705" s="105">
        <v>704</v>
      </c>
      <c r="B705" s="77"/>
      <c r="C705" s="105" t="str">
        <f>IF(B705&lt;&gt;"", INDEX(DeltagarRapport!$D$2:$D$9, MATCH(B705, DeltagarRapport!$E$2:$E$9, 0)), "")</f>
        <v/>
      </c>
      <c r="D705" s="64"/>
      <c r="E705" s="59"/>
      <c r="F705" s="59"/>
      <c r="G705" s="59"/>
      <c r="H705" s="60"/>
      <c r="I705" s="86"/>
      <c r="J705" s="86"/>
      <c r="K705" s="86"/>
      <c r="L705" s="78"/>
      <c r="M705" s="61"/>
      <c r="N705" s="66"/>
      <c r="O705" s="105" t="str">
        <f t="shared" si="53"/>
        <v/>
      </c>
      <c r="P705" s="105" t="str">
        <f t="shared" si="54"/>
        <v/>
      </c>
      <c r="Q705" s="105" t="str">
        <f>IF(P705="", "", IFERROR(VLOOKUP(P705,Arrtyper!A:B,2,FALSE), ""))</f>
        <v/>
      </c>
      <c r="R705" s="61"/>
      <c r="S705" s="105" t="str">
        <f>IF(R705="", "", IFERROR(VLOOKUP(R705,Verksamhetsform!A:B,2,FALSE), ""))</f>
        <v/>
      </c>
      <c r="T705" s="61"/>
      <c r="U705" s="61"/>
      <c r="V705" s="105" t="str">
        <f>IF(U705="", "", IFERROR(VLOOKUP(U705,KommunDB!A:B,2,FALSE), ""))</f>
        <v/>
      </c>
      <c r="W705" s="106">
        <f t="shared" si="50"/>
        <v>0</v>
      </c>
      <c r="X705" s="106">
        <f t="shared" si="51"/>
        <v>0</v>
      </c>
      <c r="Y705" s="107" t="str">
        <f t="shared" si="52"/>
        <v/>
      </c>
      <c r="Z705" s="108">
        <f>IF(S705=2,0,IF(ISBLANK(J705),0,VLOOKUP(Y705,DeltagarRapport!A:J,7,FALSE)*100))</f>
        <v>0</v>
      </c>
      <c r="AA705" s="108">
        <f>IF(S705=2,0,IF(ISBLANK(J705),0,VLOOKUP(Y705,DeltagarRapport!A:J,9,FALSE)*100))</f>
        <v>0</v>
      </c>
      <c r="AB705" s="109" t="str" cm="1">
        <f t="array" ref="AB705">IF(S705=1,INDEX(Verksamhetsform!$A$9:$A$10,MIN(ROW(AB705)-ROW($AB$2)+1,2)),"")</f>
        <v/>
      </c>
    </row>
    <row r="706" spans="1:28" x14ac:dyDescent="0.35">
      <c r="A706" s="105">
        <v>705</v>
      </c>
      <c r="B706" s="77"/>
      <c r="C706" s="105" t="str">
        <f>IF(B706&lt;&gt;"", INDEX(DeltagarRapport!$D$2:$D$9, MATCH(B706, DeltagarRapport!$E$2:$E$9, 0)), "")</f>
        <v/>
      </c>
      <c r="D706" s="64"/>
      <c r="E706" s="59"/>
      <c r="F706" s="59"/>
      <c r="G706" s="59"/>
      <c r="H706" s="60"/>
      <c r="I706" s="86"/>
      <c r="J706" s="86"/>
      <c r="K706" s="86"/>
      <c r="L706" s="78"/>
      <c r="M706" s="61"/>
      <c r="N706" s="66"/>
      <c r="O706" s="105" t="str">
        <f t="shared" si="53"/>
        <v/>
      </c>
      <c r="P706" s="105" t="str">
        <f t="shared" si="54"/>
        <v/>
      </c>
      <c r="Q706" s="105" t="str">
        <f>IF(P706="", "", IFERROR(VLOOKUP(P706,Arrtyper!A:B,2,FALSE), ""))</f>
        <v/>
      </c>
      <c r="R706" s="61"/>
      <c r="S706" s="105" t="str">
        <f>IF(R706="", "", IFERROR(VLOOKUP(R706,Verksamhetsform!A:B,2,FALSE), ""))</f>
        <v/>
      </c>
      <c r="T706" s="61"/>
      <c r="U706" s="61"/>
      <c r="V706" s="105" t="str">
        <f>IF(U706="", "", IFERROR(VLOOKUP(U706,KommunDB!A:B,2,FALSE), ""))</f>
        <v/>
      </c>
      <c r="W706" s="106">
        <f t="shared" ref="W706:W769" si="55">ROUND(Z706*J706/100,0)</f>
        <v>0</v>
      </c>
      <c r="X706" s="106">
        <f t="shared" ref="X706:X769" si="56">ROUND(J706*AA706/100,0)</f>
        <v>0</v>
      </c>
      <c r="Y706" s="107" t="str">
        <f t="shared" ref="Y706:Y769" si="57">CONCATENATE(M706,Q706,C706,S706)</f>
        <v/>
      </c>
      <c r="Z706" s="108">
        <f>IF(S706=2,0,IF(ISBLANK(J706),0,VLOOKUP(Y706,DeltagarRapport!A:J,7,FALSE)*100))</f>
        <v>0</v>
      </c>
      <c r="AA706" s="108">
        <f>IF(S706=2,0,IF(ISBLANK(J706),0,VLOOKUP(Y706,DeltagarRapport!A:J,9,FALSE)*100))</f>
        <v>0</v>
      </c>
      <c r="AB706" s="109" t="str" cm="1">
        <f t="array" ref="AB706">IF(S706=1,INDEX(Verksamhetsform!$A$9:$A$10,MIN(ROW(AB706)-ROW($AB$2)+1,2)),"")</f>
        <v/>
      </c>
    </row>
    <row r="707" spans="1:28" x14ac:dyDescent="0.35">
      <c r="A707" s="105">
        <v>706</v>
      </c>
      <c r="B707" s="77"/>
      <c r="C707" s="105" t="str">
        <f>IF(B707&lt;&gt;"", INDEX(DeltagarRapport!$D$2:$D$9, MATCH(B707, DeltagarRapport!$E$2:$E$9, 0)), "")</f>
        <v/>
      </c>
      <c r="D707" s="64"/>
      <c r="E707" s="59"/>
      <c r="F707" s="59"/>
      <c r="G707" s="59"/>
      <c r="H707" s="60"/>
      <c r="I707" s="86"/>
      <c r="J707" s="86"/>
      <c r="K707" s="86"/>
      <c r="L707" s="78"/>
      <c r="M707" s="61"/>
      <c r="N707" s="66"/>
      <c r="O707" s="105" t="str">
        <f t="shared" si="53"/>
        <v/>
      </c>
      <c r="P707" s="105" t="str">
        <f t="shared" si="54"/>
        <v/>
      </c>
      <c r="Q707" s="105" t="str">
        <f>IF(P707="", "", IFERROR(VLOOKUP(P707,Arrtyper!A:B,2,FALSE), ""))</f>
        <v/>
      </c>
      <c r="R707" s="61"/>
      <c r="S707" s="105" t="str">
        <f>IF(R707="", "", IFERROR(VLOOKUP(R707,Verksamhetsform!A:B,2,FALSE), ""))</f>
        <v/>
      </c>
      <c r="T707" s="61"/>
      <c r="U707" s="61"/>
      <c r="V707" s="105" t="str">
        <f>IF(U707="", "", IFERROR(VLOOKUP(U707,KommunDB!A:B,2,FALSE), ""))</f>
        <v/>
      </c>
      <c r="W707" s="106">
        <f t="shared" si="55"/>
        <v>0</v>
      </c>
      <c r="X707" s="106">
        <f t="shared" si="56"/>
        <v>0</v>
      </c>
      <c r="Y707" s="107" t="str">
        <f t="shared" si="57"/>
        <v/>
      </c>
      <c r="Z707" s="108">
        <f>IF(S707=2,0,IF(ISBLANK(J707),0,VLOOKUP(Y707,DeltagarRapport!A:J,7,FALSE)*100))</f>
        <v>0</v>
      </c>
      <c r="AA707" s="108">
        <f>IF(S707=2,0,IF(ISBLANK(J707),0,VLOOKUP(Y707,DeltagarRapport!A:J,9,FALSE)*100))</f>
        <v>0</v>
      </c>
      <c r="AB707" s="109" t="str" cm="1">
        <f t="array" ref="AB707">IF(S707=1,INDEX(Verksamhetsform!$A$9:$A$10,MIN(ROW(AB707)-ROW($AB$2)+1,2)),"")</f>
        <v/>
      </c>
    </row>
    <row r="708" spans="1:28" x14ac:dyDescent="0.35">
      <c r="A708" s="105">
        <v>707</v>
      </c>
      <c r="B708" s="77"/>
      <c r="C708" s="105" t="str">
        <f>IF(B708&lt;&gt;"", INDEX(DeltagarRapport!$D$2:$D$9, MATCH(B708, DeltagarRapport!$E$2:$E$9, 0)), "")</f>
        <v/>
      </c>
      <c r="D708" s="64"/>
      <c r="E708" s="59"/>
      <c r="F708" s="59"/>
      <c r="G708" s="59"/>
      <c r="H708" s="60"/>
      <c r="I708" s="86"/>
      <c r="J708" s="86"/>
      <c r="K708" s="86"/>
      <c r="L708" s="78"/>
      <c r="M708" s="61"/>
      <c r="N708" s="66"/>
      <c r="O708" s="105" t="str">
        <f t="shared" ref="O708:O771" si="58">IF(N708&lt;&gt;"","Reducering","")</f>
        <v/>
      </c>
      <c r="P708" s="105" t="str">
        <f t="shared" ref="P708:P771" si="59">IF(N708&lt;&gt;"","Folkbildning","")</f>
        <v/>
      </c>
      <c r="Q708" s="105" t="str">
        <f>IF(P708="", "", IFERROR(VLOOKUP(P708,Arrtyper!A:B,2,FALSE), ""))</f>
        <v/>
      </c>
      <c r="R708" s="61"/>
      <c r="S708" s="105" t="str">
        <f>IF(R708="", "", IFERROR(VLOOKUP(R708,Verksamhetsform!A:B,2,FALSE), ""))</f>
        <v/>
      </c>
      <c r="T708" s="61"/>
      <c r="U708" s="61"/>
      <c r="V708" s="105" t="str">
        <f>IF(U708="", "", IFERROR(VLOOKUP(U708,KommunDB!A:B,2,FALSE), ""))</f>
        <v/>
      </c>
      <c r="W708" s="106">
        <f t="shared" si="55"/>
        <v>0</v>
      </c>
      <c r="X708" s="106">
        <f t="shared" si="56"/>
        <v>0</v>
      </c>
      <c r="Y708" s="107" t="str">
        <f t="shared" si="57"/>
        <v/>
      </c>
      <c r="Z708" s="108">
        <f>IF(S708=2,0,IF(ISBLANK(J708),0,VLOOKUP(Y708,DeltagarRapport!A:J,7,FALSE)*100))</f>
        <v>0</v>
      </c>
      <c r="AA708" s="108">
        <f>IF(S708=2,0,IF(ISBLANK(J708),0,VLOOKUP(Y708,DeltagarRapport!A:J,9,FALSE)*100))</f>
        <v>0</v>
      </c>
      <c r="AB708" s="109" t="str" cm="1">
        <f t="array" ref="AB708">IF(S708=1,INDEX(Verksamhetsform!$A$9:$A$10,MIN(ROW(AB708)-ROW($AB$2)+1,2)),"")</f>
        <v/>
      </c>
    </row>
    <row r="709" spans="1:28" x14ac:dyDescent="0.35">
      <c r="A709" s="105">
        <v>708</v>
      </c>
      <c r="B709" s="77"/>
      <c r="C709" s="105" t="str">
        <f>IF(B709&lt;&gt;"", INDEX(DeltagarRapport!$D$2:$D$9, MATCH(B709, DeltagarRapport!$E$2:$E$9, 0)), "")</f>
        <v/>
      </c>
      <c r="D709" s="64"/>
      <c r="E709" s="59"/>
      <c r="F709" s="59"/>
      <c r="G709" s="59"/>
      <c r="H709" s="60"/>
      <c r="I709" s="86"/>
      <c r="J709" s="86"/>
      <c r="K709" s="86"/>
      <c r="L709" s="78"/>
      <c r="M709" s="61"/>
      <c r="N709" s="66"/>
      <c r="O709" s="105" t="str">
        <f t="shared" si="58"/>
        <v/>
      </c>
      <c r="P709" s="105" t="str">
        <f t="shared" si="59"/>
        <v/>
      </c>
      <c r="Q709" s="105" t="str">
        <f>IF(P709="", "", IFERROR(VLOOKUP(P709,Arrtyper!A:B,2,FALSE), ""))</f>
        <v/>
      </c>
      <c r="R709" s="61"/>
      <c r="S709" s="105" t="str">
        <f>IF(R709="", "", IFERROR(VLOOKUP(R709,Verksamhetsform!A:B,2,FALSE), ""))</f>
        <v/>
      </c>
      <c r="T709" s="61"/>
      <c r="U709" s="61"/>
      <c r="V709" s="105" t="str">
        <f>IF(U709="", "", IFERROR(VLOOKUP(U709,KommunDB!A:B,2,FALSE), ""))</f>
        <v/>
      </c>
      <c r="W709" s="106">
        <f t="shared" si="55"/>
        <v>0</v>
      </c>
      <c r="X709" s="106">
        <f t="shared" si="56"/>
        <v>0</v>
      </c>
      <c r="Y709" s="107" t="str">
        <f t="shared" si="57"/>
        <v/>
      </c>
      <c r="Z709" s="108">
        <f>IF(S709=2,0,IF(ISBLANK(J709),0,VLOOKUP(Y709,DeltagarRapport!A:J,7,FALSE)*100))</f>
        <v>0</v>
      </c>
      <c r="AA709" s="108">
        <f>IF(S709=2,0,IF(ISBLANK(J709),0,VLOOKUP(Y709,DeltagarRapport!A:J,9,FALSE)*100))</f>
        <v>0</v>
      </c>
      <c r="AB709" s="109" t="str" cm="1">
        <f t="array" ref="AB709">IF(S709=1,INDEX(Verksamhetsform!$A$9:$A$10,MIN(ROW(AB709)-ROW($AB$2)+1,2)),"")</f>
        <v/>
      </c>
    </row>
    <row r="710" spans="1:28" x14ac:dyDescent="0.35">
      <c r="A710" s="105">
        <v>709</v>
      </c>
      <c r="B710" s="77"/>
      <c r="C710" s="105" t="str">
        <f>IF(B710&lt;&gt;"", INDEX(DeltagarRapport!$D$2:$D$9, MATCH(B710, DeltagarRapport!$E$2:$E$9, 0)), "")</f>
        <v/>
      </c>
      <c r="D710" s="64"/>
      <c r="E710" s="59"/>
      <c r="F710" s="59"/>
      <c r="G710" s="59"/>
      <c r="H710" s="60"/>
      <c r="I710" s="86"/>
      <c r="J710" s="86"/>
      <c r="K710" s="86"/>
      <c r="L710" s="78"/>
      <c r="M710" s="61"/>
      <c r="N710" s="66"/>
      <c r="O710" s="105" t="str">
        <f t="shared" si="58"/>
        <v/>
      </c>
      <c r="P710" s="105" t="str">
        <f t="shared" si="59"/>
        <v/>
      </c>
      <c r="Q710" s="105" t="str">
        <f>IF(P710="", "", IFERROR(VLOOKUP(P710,Arrtyper!A:B,2,FALSE), ""))</f>
        <v/>
      </c>
      <c r="R710" s="61"/>
      <c r="S710" s="105" t="str">
        <f>IF(R710="", "", IFERROR(VLOOKUP(R710,Verksamhetsform!A:B,2,FALSE), ""))</f>
        <v/>
      </c>
      <c r="T710" s="61"/>
      <c r="U710" s="61"/>
      <c r="V710" s="105" t="str">
        <f>IF(U710="", "", IFERROR(VLOOKUP(U710,KommunDB!A:B,2,FALSE), ""))</f>
        <v/>
      </c>
      <c r="W710" s="106">
        <f t="shared" si="55"/>
        <v>0</v>
      </c>
      <c r="X710" s="106">
        <f t="shared" si="56"/>
        <v>0</v>
      </c>
      <c r="Y710" s="107" t="str">
        <f t="shared" si="57"/>
        <v/>
      </c>
      <c r="Z710" s="108">
        <f>IF(S710=2,0,IF(ISBLANK(J710),0,VLOOKUP(Y710,DeltagarRapport!A:J,7,FALSE)*100))</f>
        <v>0</v>
      </c>
      <c r="AA710" s="108">
        <f>IF(S710=2,0,IF(ISBLANK(J710),0,VLOOKUP(Y710,DeltagarRapport!A:J,9,FALSE)*100))</f>
        <v>0</v>
      </c>
      <c r="AB710" s="109" t="str" cm="1">
        <f t="array" ref="AB710">IF(S710=1,INDEX(Verksamhetsform!$A$9:$A$10,MIN(ROW(AB710)-ROW($AB$2)+1,2)),"")</f>
        <v/>
      </c>
    </row>
    <row r="711" spans="1:28" x14ac:dyDescent="0.35">
      <c r="A711" s="105">
        <v>710</v>
      </c>
      <c r="B711" s="77"/>
      <c r="C711" s="105" t="str">
        <f>IF(B711&lt;&gt;"", INDEX(DeltagarRapport!$D$2:$D$9, MATCH(B711, DeltagarRapport!$E$2:$E$9, 0)), "")</f>
        <v/>
      </c>
      <c r="D711" s="64"/>
      <c r="E711" s="59"/>
      <c r="F711" s="59"/>
      <c r="G711" s="59"/>
      <c r="H711" s="60"/>
      <c r="I711" s="86"/>
      <c r="J711" s="86"/>
      <c r="K711" s="86"/>
      <c r="L711" s="78"/>
      <c r="M711" s="61"/>
      <c r="N711" s="66"/>
      <c r="O711" s="105" t="str">
        <f t="shared" si="58"/>
        <v/>
      </c>
      <c r="P711" s="105" t="str">
        <f t="shared" si="59"/>
        <v/>
      </c>
      <c r="Q711" s="105" t="str">
        <f>IF(P711="", "", IFERROR(VLOOKUP(P711,Arrtyper!A:B,2,FALSE), ""))</f>
        <v/>
      </c>
      <c r="R711" s="61"/>
      <c r="S711" s="105" t="str">
        <f>IF(R711="", "", IFERROR(VLOOKUP(R711,Verksamhetsform!A:B,2,FALSE), ""))</f>
        <v/>
      </c>
      <c r="T711" s="61"/>
      <c r="U711" s="61"/>
      <c r="V711" s="105" t="str">
        <f>IF(U711="", "", IFERROR(VLOOKUP(U711,KommunDB!A:B,2,FALSE), ""))</f>
        <v/>
      </c>
      <c r="W711" s="106">
        <f t="shared" si="55"/>
        <v>0</v>
      </c>
      <c r="X711" s="106">
        <f t="shared" si="56"/>
        <v>0</v>
      </c>
      <c r="Y711" s="107" t="str">
        <f t="shared" si="57"/>
        <v/>
      </c>
      <c r="Z711" s="108">
        <f>IF(S711=2,0,IF(ISBLANK(J711),0,VLOOKUP(Y711,DeltagarRapport!A:J,7,FALSE)*100))</f>
        <v>0</v>
      </c>
      <c r="AA711" s="108">
        <f>IF(S711=2,0,IF(ISBLANK(J711),0,VLOOKUP(Y711,DeltagarRapport!A:J,9,FALSE)*100))</f>
        <v>0</v>
      </c>
      <c r="AB711" s="109" t="str" cm="1">
        <f t="array" ref="AB711">IF(S711=1,INDEX(Verksamhetsform!$A$9:$A$10,MIN(ROW(AB711)-ROW($AB$2)+1,2)),"")</f>
        <v/>
      </c>
    </row>
    <row r="712" spans="1:28" x14ac:dyDescent="0.35">
      <c r="A712" s="105">
        <v>711</v>
      </c>
      <c r="B712" s="77"/>
      <c r="C712" s="105" t="str">
        <f>IF(B712&lt;&gt;"", INDEX(DeltagarRapport!$D$2:$D$9, MATCH(B712, DeltagarRapport!$E$2:$E$9, 0)), "")</f>
        <v/>
      </c>
      <c r="D712" s="64"/>
      <c r="E712" s="59"/>
      <c r="F712" s="59"/>
      <c r="G712" s="59"/>
      <c r="H712" s="60"/>
      <c r="I712" s="86"/>
      <c r="J712" s="86"/>
      <c r="K712" s="86"/>
      <c r="L712" s="78"/>
      <c r="M712" s="61"/>
      <c r="N712" s="66"/>
      <c r="O712" s="105" t="str">
        <f t="shared" si="58"/>
        <v/>
      </c>
      <c r="P712" s="105" t="str">
        <f t="shared" si="59"/>
        <v/>
      </c>
      <c r="Q712" s="105" t="str">
        <f>IF(P712="", "", IFERROR(VLOOKUP(P712,Arrtyper!A:B,2,FALSE), ""))</f>
        <v/>
      </c>
      <c r="R712" s="61"/>
      <c r="S712" s="105" t="str">
        <f>IF(R712="", "", IFERROR(VLOOKUP(R712,Verksamhetsform!A:B,2,FALSE), ""))</f>
        <v/>
      </c>
      <c r="T712" s="61"/>
      <c r="U712" s="61"/>
      <c r="V712" s="105" t="str">
        <f>IF(U712="", "", IFERROR(VLOOKUP(U712,KommunDB!A:B,2,FALSE), ""))</f>
        <v/>
      </c>
      <c r="W712" s="106">
        <f t="shared" si="55"/>
        <v>0</v>
      </c>
      <c r="X712" s="106">
        <f t="shared" si="56"/>
        <v>0</v>
      </c>
      <c r="Y712" s="107" t="str">
        <f t="shared" si="57"/>
        <v/>
      </c>
      <c r="Z712" s="108">
        <f>IF(S712=2,0,IF(ISBLANK(J712),0,VLOOKUP(Y712,DeltagarRapport!A:J,7,FALSE)*100))</f>
        <v>0</v>
      </c>
      <c r="AA712" s="108">
        <f>IF(S712=2,0,IF(ISBLANK(J712),0,VLOOKUP(Y712,DeltagarRapport!A:J,9,FALSE)*100))</f>
        <v>0</v>
      </c>
      <c r="AB712" s="109" t="str" cm="1">
        <f t="array" ref="AB712">IF(S712=1,INDEX(Verksamhetsform!$A$9:$A$10,MIN(ROW(AB712)-ROW($AB$2)+1,2)),"")</f>
        <v/>
      </c>
    </row>
    <row r="713" spans="1:28" x14ac:dyDescent="0.35">
      <c r="A713" s="105">
        <v>712</v>
      </c>
      <c r="B713" s="77"/>
      <c r="C713" s="105" t="str">
        <f>IF(B713&lt;&gt;"", INDEX(DeltagarRapport!$D$2:$D$9, MATCH(B713, DeltagarRapport!$E$2:$E$9, 0)), "")</f>
        <v/>
      </c>
      <c r="D713" s="64"/>
      <c r="E713" s="59"/>
      <c r="F713" s="59"/>
      <c r="G713" s="59"/>
      <c r="H713" s="60"/>
      <c r="I713" s="86"/>
      <c r="J713" s="86"/>
      <c r="K713" s="86"/>
      <c r="L713" s="78"/>
      <c r="M713" s="61"/>
      <c r="N713" s="66"/>
      <c r="O713" s="105" t="str">
        <f t="shared" si="58"/>
        <v/>
      </c>
      <c r="P713" s="105" t="str">
        <f t="shared" si="59"/>
        <v/>
      </c>
      <c r="Q713" s="105" t="str">
        <f>IF(P713="", "", IFERROR(VLOOKUP(P713,Arrtyper!A:B,2,FALSE), ""))</f>
        <v/>
      </c>
      <c r="R713" s="61"/>
      <c r="S713" s="105" t="str">
        <f>IF(R713="", "", IFERROR(VLOOKUP(R713,Verksamhetsform!A:B,2,FALSE), ""))</f>
        <v/>
      </c>
      <c r="T713" s="61"/>
      <c r="U713" s="61"/>
      <c r="V713" s="105" t="str">
        <f>IF(U713="", "", IFERROR(VLOOKUP(U713,KommunDB!A:B,2,FALSE), ""))</f>
        <v/>
      </c>
      <c r="W713" s="106">
        <f t="shared" si="55"/>
        <v>0</v>
      </c>
      <c r="X713" s="106">
        <f t="shared" si="56"/>
        <v>0</v>
      </c>
      <c r="Y713" s="107" t="str">
        <f t="shared" si="57"/>
        <v/>
      </c>
      <c r="Z713" s="108">
        <f>IF(S713=2,0,IF(ISBLANK(J713),0,VLOOKUP(Y713,DeltagarRapport!A:J,7,FALSE)*100))</f>
        <v>0</v>
      </c>
      <c r="AA713" s="108">
        <f>IF(S713=2,0,IF(ISBLANK(J713),0,VLOOKUP(Y713,DeltagarRapport!A:J,9,FALSE)*100))</f>
        <v>0</v>
      </c>
      <c r="AB713" s="109" t="str" cm="1">
        <f t="array" ref="AB713">IF(S713=1,INDEX(Verksamhetsform!$A$9:$A$10,MIN(ROW(AB713)-ROW($AB$2)+1,2)),"")</f>
        <v/>
      </c>
    </row>
    <row r="714" spans="1:28" x14ac:dyDescent="0.35">
      <c r="A714" s="105">
        <v>713</v>
      </c>
      <c r="B714" s="77"/>
      <c r="C714" s="105" t="str">
        <f>IF(B714&lt;&gt;"", INDEX(DeltagarRapport!$D$2:$D$9, MATCH(B714, DeltagarRapport!$E$2:$E$9, 0)), "")</f>
        <v/>
      </c>
      <c r="D714" s="64"/>
      <c r="E714" s="59"/>
      <c r="F714" s="59"/>
      <c r="G714" s="59"/>
      <c r="H714" s="60"/>
      <c r="I714" s="86"/>
      <c r="J714" s="86"/>
      <c r="K714" s="86"/>
      <c r="L714" s="78"/>
      <c r="M714" s="61"/>
      <c r="N714" s="66"/>
      <c r="O714" s="105" t="str">
        <f t="shared" si="58"/>
        <v/>
      </c>
      <c r="P714" s="105" t="str">
        <f t="shared" si="59"/>
        <v/>
      </c>
      <c r="Q714" s="105" t="str">
        <f>IF(P714="", "", IFERROR(VLOOKUP(P714,Arrtyper!A:B,2,FALSE), ""))</f>
        <v/>
      </c>
      <c r="R714" s="61"/>
      <c r="S714" s="105" t="str">
        <f>IF(R714="", "", IFERROR(VLOOKUP(R714,Verksamhetsform!A:B,2,FALSE), ""))</f>
        <v/>
      </c>
      <c r="T714" s="61"/>
      <c r="U714" s="61"/>
      <c r="V714" s="105" t="str">
        <f>IF(U714="", "", IFERROR(VLOOKUP(U714,KommunDB!A:B,2,FALSE), ""))</f>
        <v/>
      </c>
      <c r="W714" s="106">
        <f t="shared" si="55"/>
        <v>0</v>
      </c>
      <c r="X714" s="106">
        <f t="shared" si="56"/>
        <v>0</v>
      </c>
      <c r="Y714" s="107" t="str">
        <f t="shared" si="57"/>
        <v/>
      </c>
      <c r="Z714" s="108">
        <f>IF(S714=2,0,IF(ISBLANK(J714),0,VLOOKUP(Y714,DeltagarRapport!A:J,7,FALSE)*100))</f>
        <v>0</v>
      </c>
      <c r="AA714" s="108">
        <f>IF(S714=2,0,IF(ISBLANK(J714),0,VLOOKUP(Y714,DeltagarRapport!A:J,9,FALSE)*100))</f>
        <v>0</v>
      </c>
      <c r="AB714" s="109" t="str" cm="1">
        <f t="array" ref="AB714">IF(S714=1,INDEX(Verksamhetsform!$A$9:$A$10,MIN(ROW(AB714)-ROW($AB$2)+1,2)),"")</f>
        <v/>
      </c>
    </row>
    <row r="715" spans="1:28" x14ac:dyDescent="0.35">
      <c r="A715" s="105">
        <v>714</v>
      </c>
      <c r="B715" s="77"/>
      <c r="C715" s="105" t="str">
        <f>IF(B715&lt;&gt;"", INDEX(DeltagarRapport!$D$2:$D$9, MATCH(B715, DeltagarRapport!$E$2:$E$9, 0)), "")</f>
        <v/>
      </c>
      <c r="D715" s="64"/>
      <c r="E715" s="59"/>
      <c r="F715" s="59"/>
      <c r="G715" s="59"/>
      <c r="H715" s="60"/>
      <c r="I715" s="86"/>
      <c r="J715" s="86"/>
      <c r="K715" s="86"/>
      <c r="L715" s="78"/>
      <c r="M715" s="61"/>
      <c r="N715" s="66"/>
      <c r="O715" s="105" t="str">
        <f t="shared" si="58"/>
        <v/>
      </c>
      <c r="P715" s="105" t="str">
        <f t="shared" si="59"/>
        <v/>
      </c>
      <c r="Q715" s="105" t="str">
        <f>IF(P715="", "", IFERROR(VLOOKUP(P715,Arrtyper!A:B,2,FALSE), ""))</f>
        <v/>
      </c>
      <c r="R715" s="61"/>
      <c r="S715" s="105" t="str">
        <f>IF(R715="", "", IFERROR(VLOOKUP(R715,Verksamhetsform!A:B,2,FALSE), ""))</f>
        <v/>
      </c>
      <c r="T715" s="61"/>
      <c r="U715" s="61"/>
      <c r="V715" s="105" t="str">
        <f>IF(U715="", "", IFERROR(VLOOKUP(U715,KommunDB!A:B,2,FALSE), ""))</f>
        <v/>
      </c>
      <c r="W715" s="106">
        <f t="shared" si="55"/>
        <v>0</v>
      </c>
      <c r="X715" s="106">
        <f t="shared" si="56"/>
        <v>0</v>
      </c>
      <c r="Y715" s="107" t="str">
        <f t="shared" si="57"/>
        <v/>
      </c>
      <c r="Z715" s="108">
        <f>IF(S715=2,0,IF(ISBLANK(J715),0,VLOOKUP(Y715,DeltagarRapport!A:J,7,FALSE)*100))</f>
        <v>0</v>
      </c>
      <c r="AA715" s="108">
        <f>IF(S715=2,0,IF(ISBLANK(J715),0,VLOOKUP(Y715,DeltagarRapport!A:J,9,FALSE)*100))</f>
        <v>0</v>
      </c>
      <c r="AB715" s="109" t="str" cm="1">
        <f t="array" ref="AB715">IF(S715=1,INDEX(Verksamhetsform!$A$9:$A$10,MIN(ROW(AB715)-ROW($AB$2)+1,2)),"")</f>
        <v/>
      </c>
    </row>
    <row r="716" spans="1:28" x14ac:dyDescent="0.35">
      <c r="A716" s="105">
        <v>715</v>
      </c>
      <c r="B716" s="77"/>
      <c r="C716" s="105" t="str">
        <f>IF(B716&lt;&gt;"", INDEX(DeltagarRapport!$D$2:$D$9, MATCH(B716, DeltagarRapport!$E$2:$E$9, 0)), "")</f>
        <v/>
      </c>
      <c r="D716" s="64"/>
      <c r="E716" s="59"/>
      <c r="F716" s="59"/>
      <c r="G716" s="59"/>
      <c r="H716" s="60"/>
      <c r="I716" s="86"/>
      <c r="J716" s="86"/>
      <c r="K716" s="86"/>
      <c r="L716" s="78"/>
      <c r="M716" s="61"/>
      <c r="N716" s="66"/>
      <c r="O716" s="105" t="str">
        <f t="shared" si="58"/>
        <v/>
      </c>
      <c r="P716" s="105" t="str">
        <f t="shared" si="59"/>
        <v/>
      </c>
      <c r="Q716" s="105" t="str">
        <f>IF(P716="", "", IFERROR(VLOOKUP(P716,Arrtyper!A:B,2,FALSE), ""))</f>
        <v/>
      </c>
      <c r="R716" s="61"/>
      <c r="S716" s="105" t="str">
        <f>IF(R716="", "", IFERROR(VLOOKUP(R716,Verksamhetsform!A:B,2,FALSE), ""))</f>
        <v/>
      </c>
      <c r="T716" s="61"/>
      <c r="U716" s="61"/>
      <c r="V716" s="105" t="str">
        <f>IF(U716="", "", IFERROR(VLOOKUP(U716,KommunDB!A:B,2,FALSE), ""))</f>
        <v/>
      </c>
      <c r="W716" s="106">
        <f t="shared" si="55"/>
        <v>0</v>
      </c>
      <c r="X716" s="106">
        <f t="shared" si="56"/>
        <v>0</v>
      </c>
      <c r="Y716" s="107" t="str">
        <f t="shared" si="57"/>
        <v/>
      </c>
      <c r="Z716" s="108">
        <f>IF(S716=2,0,IF(ISBLANK(J716),0,VLOOKUP(Y716,DeltagarRapport!A:J,7,FALSE)*100))</f>
        <v>0</v>
      </c>
      <c r="AA716" s="108">
        <f>IF(S716=2,0,IF(ISBLANK(J716),0,VLOOKUP(Y716,DeltagarRapport!A:J,9,FALSE)*100))</f>
        <v>0</v>
      </c>
      <c r="AB716" s="109" t="str" cm="1">
        <f t="array" ref="AB716">IF(S716=1,INDEX(Verksamhetsform!$A$9:$A$10,MIN(ROW(AB716)-ROW($AB$2)+1,2)),"")</f>
        <v/>
      </c>
    </row>
    <row r="717" spans="1:28" x14ac:dyDescent="0.35">
      <c r="A717" s="105">
        <v>716</v>
      </c>
      <c r="B717" s="77"/>
      <c r="C717" s="105" t="str">
        <f>IF(B717&lt;&gt;"", INDEX(DeltagarRapport!$D$2:$D$9, MATCH(B717, DeltagarRapport!$E$2:$E$9, 0)), "")</f>
        <v/>
      </c>
      <c r="D717" s="64"/>
      <c r="E717" s="59"/>
      <c r="F717" s="59"/>
      <c r="G717" s="59"/>
      <c r="H717" s="60"/>
      <c r="I717" s="86"/>
      <c r="J717" s="86"/>
      <c r="K717" s="86"/>
      <c r="L717" s="78"/>
      <c r="M717" s="61"/>
      <c r="N717" s="66"/>
      <c r="O717" s="105" t="str">
        <f t="shared" si="58"/>
        <v/>
      </c>
      <c r="P717" s="105" t="str">
        <f t="shared" si="59"/>
        <v/>
      </c>
      <c r="Q717" s="105" t="str">
        <f>IF(P717="", "", IFERROR(VLOOKUP(P717,Arrtyper!A:B,2,FALSE), ""))</f>
        <v/>
      </c>
      <c r="R717" s="61"/>
      <c r="S717" s="105" t="str">
        <f>IF(R717="", "", IFERROR(VLOOKUP(R717,Verksamhetsform!A:B,2,FALSE), ""))</f>
        <v/>
      </c>
      <c r="T717" s="61"/>
      <c r="U717" s="61"/>
      <c r="V717" s="105" t="str">
        <f>IF(U717="", "", IFERROR(VLOOKUP(U717,KommunDB!A:B,2,FALSE), ""))</f>
        <v/>
      </c>
      <c r="W717" s="106">
        <f t="shared" si="55"/>
        <v>0</v>
      </c>
      <c r="X717" s="106">
        <f t="shared" si="56"/>
        <v>0</v>
      </c>
      <c r="Y717" s="107" t="str">
        <f t="shared" si="57"/>
        <v/>
      </c>
      <c r="Z717" s="108">
        <f>IF(S717=2,0,IF(ISBLANK(J717),0,VLOOKUP(Y717,DeltagarRapport!A:J,7,FALSE)*100))</f>
        <v>0</v>
      </c>
      <c r="AA717" s="108">
        <f>IF(S717=2,0,IF(ISBLANK(J717),0,VLOOKUP(Y717,DeltagarRapport!A:J,9,FALSE)*100))</f>
        <v>0</v>
      </c>
      <c r="AB717" s="109" t="str" cm="1">
        <f t="array" ref="AB717">IF(S717=1,INDEX(Verksamhetsform!$A$9:$A$10,MIN(ROW(AB717)-ROW($AB$2)+1,2)),"")</f>
        <v/>
      </c>
    </row>
    <row r="718" spans="1:28" x14ac:dyDescent="0.35">
      <c r="A718" s="105">
        <v>717</v>
      </c>
      <c r="B718" s="77"/>
      <c r="C718" s="105" t="str">
        <f>IF(B718&lt;&gt;"", INDEX(DeltagarRapport!$D$2:$D$9, MATCH(B718, DeltagarRapport!$E$2:$E$9, 0)), "")</f>
        <v/>
      </c>
      <c r="D718" s="64"/>
      <c r="E718" s="59"/>
      <c r="F718" s="59"/>
      <c r="G718" s="59"/>
      <c r="H718" s="60"/>
      <c r="I718" s="86"/>
      <c r="J718" s="86"/>
      <c r="K718" s="86"/>
      <c r="L718" s="78"/>
      <c r="M718" s="61"/>
      <c r="N718" s="66"/>
      <c r="O718" s="105" t="str">
        <f t="shared" si="58"/>
        <v/>
      </c>
      <c r="P718" s="105" t="str">
        <f t="shared" si="59"/>
        <v/>
      </c>
      <c r="Q718" s="105" t="str">
        <f>IF(P718="", "", IFERROR(VLOOKUP(P718,Arrtyper!A:B,2,FALSE), ""))</f>
        <v/>
      </c>
      <c r="R718" s="61"/>
      <c r="S718" s="105" t="str">
        <f>IF(R718="", "", IFERROR(VLOOKUP(R718,Verksamhetsform!A:B,2,FALSE), ""))</f>
        <v/>
      </c>
      <c r="T718" s="61"/>
      <c r="U718" s="61"/>
      <c r="V718" s="105" t="str">
        <f>IF(U718="", "", IFERROR(VLOOKUP(U718,KommunDB!A:B,2,FALSE), ""))</f>
        <v/>
      </c>
      <c r="W718" s="106">
        <f t="shared" si="55"/>
        <v>0</v>
      </c>
      <c r="X718" s="106">
        <f t="shared" si="56"/>
        <v>0</v>
      </c>
      <c r="Y718" s="107" t="str">
        <f t="shared" si="57"/>
        <v/>
      </c>
      <c r="Z718" s="108">
        <f>IF(S718=2,0,IF(ISBLANK(J718),0,VLOOKUP(Y718,DeltagarRapport!A:J,7,FALSE)*100))</f>
        <v>0</v>
      </c>
      <c r="AA718" s="108">
        <f>IF(S718=2,0,IF(ISBLANK(J718),0,VLOOKUP(Y718,DeltagarRapport!A:J,9,FALSE)*100))</f>
        <v>0</v>
      </c>
      <c r="AB718" s="109" t="str" cm="1">
        <f t="array" ref="AB718">IF(S718=1,INDEX(Verksamhetsform!$A$9:$A$10,MIN(ROW(AB718)-ROW($AB$2)+1,2)),"")</f>
        <v/>
      </c>
    </row>
    <row r="719" spans="1:28" x14ac:dyDescent="0.35">
      <c r="A719" s="105">
        <v>718</v>
      </c>
      <c r="B719" s="77"/>
      <c r="C719" s="105" t="str">
        <f>IF(B719&lt;&gt;"", INDEX(DeltagarRapport!$D$2:$D$9, MATCH(B719, DeltagarRapport!$E$2:$E$9, 0)), "")</f>
        <v/>
      </c>
      <c r="D719" s="64"/>
      <c r="E719" s="59"/>
      <c r="F719" s="59"/>
      <c r="G719" s="59"/>
      <c r="H719" s="60"/>
      <c r="I719" s="86"/>
      <c r="J719" s="86"/>
      <c r="K719" s="86"/>
      <c r="L719" s="78"/>
      <c r="M719" s="61"/>
      <c r="N719" s="66"/>
      <c r="O719" s="105" t="str">
        <f t="shared" si="58"/>
        <v/>
      </c>
      <c r="P719" s="105" t="str">
        <f t="shared" si="59"/>
        <v/>
      </c>
      <c r="Q719" s="105" t="str">
        <f>IF(P719="", "", IFERROR(VLOOKUP(P719,Arrtyper!A:B,2,FALSE), ""))</f>
        <v/>
      </c>
      <c r="R719" s="61"/>
      <c r="S719" s="105" t="str">
        <f>IF(R719="", "", IFERROR(VLOOKUP(R719,Verksamhetsform!A:B,2,FALSE), ""))</f>
        <v/>
      </c>
      <c r="T719" s="61"/>
      <c r="U719" s="61"/>
      <c r="V719" s="105" t="str">
        <f>IF(U719="", "", IFERROR(VLOOKUP(U719,KommunDB!A:B,2,FALSE), ""))</f>
        <v/>
      </c>
      <c r="W719" s="106">
        <f t="shared" si="55"/>
        <v>0</v>
      </c>
      <c r="X719" s="106">
        <f t="shared" si="56"/>
        <v>0</v>
      </c>
      <c r="Y719" s="107" t="str">
        <f t="shared" si="57"/>
        <v/>
      </c>
      <c r="Z719" s="108">
        <f>IF(S719=2,0,IF(ISBLANK(J719),0,VLOOKUP(Y719,DeltagarRapport!A:J,7,FALSE)*100))</f>
        <v>0</v>
      </c>
      <c r="AA719" s="108">
        <f>IF(S719=2,0,IF(ISBLANK(J719),0,VLOOKUP(Y719,DeltagarRapport!A:J,9,FALSE)*100))</f>
        <v>0</v>
      </c>
      <c r="AB719" s="109" t="str" cm="1">
        <f t="array" ref="AB719">IF(S719=1,INDEX(Verksamhetsform!$A$9:$A$10,MIN(ROW(AB719)-ROW($AB$2)+1,2)),"")</f>
        <v/>
      </c>
    </row>
    <row r="720" spans="1:28" x14ac:dyDescent="0.35">
      <c r="A720" s="105">
        <v>719</v>
      </c>
      <c r="B720" s="77"/>
      <c r="C720" s="105" t="str">
        <f>IF(B720&lt;&gt;"", INDEX(DeltagarRapport!$D$2:$D$9, MATCH(B720, DeltagarRapport!$E$2:$E$9, 0)), "")</f>
        <v/>
      </c>
      <c r="D720" s="64"/>
      <c r="E720" s="59"/>
      <c r="F720" s="59"/>
      <c r="G720" s="59"/>
      <c r="H720" s="60"/>
      <c r="I720" s="86"/>
      <c r="J720" s="86"/>
      <c r="K720" s="86"/>
      <c r="L720" s="78"/>
      <c r="M720" s="61"/>
      <c r="N720" s="66"/>
      <c r="O720" s="105" t="str">
        <f t="shared" si="58"/>
        <v/>
      </c>
      <c r="P720" s="105" t="str">
        <f t="shared" si="59"/>
        <v/>
      </c>
      <c r="Q720" s="105" t="str">
        <f>IF(P720="", "", IFERROR(VLOOKUP(P720,Arrtyper!A:B,2,FALSE), ""))</f>
        <v/>
      </c>
      <c r="R720" s="61"/>
      <c r="S720" s="105" t="str">
        <f>IF(R720="", "", IFERROR(VLOOKUP(R720,Verksamhetsform!A:B,2,FALSE), ""))</f>
        <v/>
      </c>
      <c r="T720" s="61"/>
      <c r="U720" s="61"/>
      <c r="V720" s="105" t="str">
        <f>IF(U720="", "", IFERROR(VLOOKUP(U720,KommunDB!A:B,2,FALSE), ""))</f>
        <v/>
      </c>
      <c r="W720" s="106">
        <f t="shared" si="55"/>
        <v>0</v>
      </c>
      <c r="X720" s="106">
        <f t="shared" si="56"/>
        <v>0</v>
      </c>
      <c r="Y720" s="107" t="str">
        <f t="shared" si="57"/>
        <v/>
      </c>
      <c r="Z720" s="108">
        <f>IF(S720=2,0,IF(ISBLANK(J720),0,VLOOKUP(Y720,DeltagarRapport!A:J,7,FALSE)*100))</f>
        <v>0</v>
      </c>
      <c r="AA720" s="108">
        <f>IF(S720=2,0,IF(ISBLANK(J720),0,VLOOKUP(Y720,DeltagarRapport!A:J,9,FALSE)*100))</f>
        <v>0</v>
      </c>
      <c r="AB720" s="109" t="str" cm="1">
        <f t="array" ref="AB720">IF(S720=1,INDEX(Verksamhetsform!$A$9:$A$10,MIN(ROW(AB720)-ROW($AB$2)+1,2)),"")</f>
        <v/>
      </c>
    </row>
    <row r="721" spans="1:28" x14ac:dyDescent="0.35">
      <c r="A721" s="105">
        <v>720</v>
      </c>
      <c r="B721" s="77"/>
      <c r="C721" s="105" t="str">
        <f>IF(B721&lt;&gt;"", INDEX(DeltagarRapport!$D$2:$D$9, MATCH(B721, DeltagarRapport!$E$2:$E$9, 0)), "")</f>
        <v/>
      </c>
      <c r="D721" s="64"/>
      <c r="E721" s="59"/>
      <c r="F721" s="59"/>
      <c r="G721" s="59"/>
      <c r="H721" s="60"/>
      <c r="I721" s="86"/>
      <c r="J721" s="86"/>
      <c r="K721" s="86"/>
      <c r="L721" s="78"/>
      <c r="M721" s="61"/>
      <c r="N721" s="66"/>
      <c r="O721" s="105" t="str">
        <f t="shared" si="58"/>
        <v/>
      </c>
      <c r="P721" s="105" t="str">
        <f t="shared" si="59"/>
        <v/>
      </c>
      <c r="Q721" s="105" t="str">
        <f>IF(P721="", "", IFERROR(VLOOKUP(P721,Arrtyper!A:B,2,FALSE), ""))</f>
        <v/>
      </c>
      <c r="R721" s="61"/>
      <c r="S721" s="105" t="str">
        <f>IF(R721="", "", IFERROR(VLOOKUP(R721,Verksamhetsform!A:B,2,FALSE), ""))</f>
        <v/>
      </c>
      <c r="T721" s="61"/>
      <c r="U721" s="61"/>
      <c r="V721" s="105" t="str">
        <f>IF(U721="", "", IFERROR(VLOOKUP(U721,KommunDB!A:B,2,FALSE), ""))</f>
        <v/>
      </c>
      <c r="W721" s="106">
        <f t="shared" si="55"/>
        <v>0</v>
      </c>
      <c r="X721" s="106">
        <f t="shared" si="56"/>
        <v>0</v>
      </c>
      <c r="Y721" s="107" t="str">
        <f t="shared" si="57"/>
        <v/>
      </c>
      <c r="Z721" s="108">
        <f>IF(S721=2,0,IF(ISBLANK(J721),0,VLOOKUP(Y721,DeltagarRapport!A:J,7,FALSE)*100))</f>
        <v>0</v>
      </c>
      <c r="AA721" s="108">
        <f>IF(S721=2,0,IF(ISBLANK(J721),0,VLOOKUP(Y721,DeltagarRapport!A:J,9,FALSE)*100))</f>
        <v>0</v>
      </c>
      <c r="AB721" s="109" t="str" cm="1">
        <f t="array" ref="AB721">IF(S721=1,INDEX(Verksamhetsform!$A$9:$A$10,MIN(ROW(AB721)-ROW($AB$2)+1,2)),"")</f>
        <v/>
      </c>
    </row>
    <row r="722" spans="1:28" x14ac:dyDescent="0.35">
      <c r="A722" s="105">
        <v>721</v>
      </c>
      <c r="B722" s="77"/>
      <c r="C722" s="105" t="str">
        <f>IF(B722&lt;&gt;"", INDEX(DeltagarRapport!$D$2:$D$9, MATCH(B722, DeltagarRapport!$E$2:$E$9, 0)), "")</f>
        <v/>
      </c>
      <c r="D722" s="64"/>
      <c r="E722" s="59"/>
      <c r="F722" s="59"/>
      <c r="G722" s="59"/>
      <c r="H722" s="60"/>
      <c r="I722" s="86"/>
      <c r="J722" s="86"/>
      <c r="K722" s="86"/>
      <c r="L722" s="78"/>
      <c r="M722" s="61"/>
      <c r="N722" s="66"/>
      <c r="O722" s="105" t="str">
        <f t="shared" si="58"/>
        <v/>
      </c>
      <c r="P722" s="105" t="str">
        <f t="shared" si="59"/>
        <v/>
      </c>
      <c r="Q722" s="105" t="str">
        <f>IF(P722="", "", IFERROR(VLOOKUP(P722,Arrtyper!A:B,2,FALSE), ""))</f>
        <v/>
      </c>
      <c r="R722" s="61"/>
      <c r="S722" s="105" t="str">
        <f>IF(R722="", "", IFERROR(VLOOKUP(R722,Verksamhetsform!A:B,2,FALSE), ""))</f>
        <v/>
      </c>
      <c r="T722" s="61"/>
      <c r="U722" s="61"/>
      <c r="V722" s="105" t="str">
        <f>IF(U722="", "", IFERROR(VLOOKUP(U722,KommunDB!A:B,2,FALSE), ""))</f>
        <v/>
      </c>
      <c r="W722" s="106">
        <f t="shared" si="55"/>
        <v>0</v>
      </c>
      <c r="X722" s="106">
        <f t="shared" si="56"/>
        <v>0</v>
      </c>
      <c r="Y722" s="107" t="str">
        <f t="shared" si="57"/>
        <v/>
      </c>
      <c r="Z722" s="108">
        <f>IF(S722=2,0,IF(ISBLANK(J722),0,VLOOKUP(Y722,DeltagarRapport!A:J,7,FALSE)*100))</f>
        <v>0</v>
      </c>
      <c r="AA722" s="108">
        <f>IF(S722=2,0,IF(ISBLANK(J722),0,VLOOKUP(Y722,DeltagarRapport!A:J,9,FALSE)*100))</f>
        <v>0</v>
      </c>
      <c r="AB722" s="109" t="str" cm="1">
        <f t="array" ref="AB722">IF(S722=1,INDEX(Verksamhetsform!$A$9:$A$10,MIN(ROW(AB722)-ROW($AB$2)+1,2)),"")</f>
        <v/>
      </c>
    </row>
    <row r="723" spans="1:28" x14ac:dyDescent="0.35">
      <c r="A723" s="105">
        <v>722</v>
      </c>
      <c r="B723" s="77"/>
      <c r="C723" s="105" t="str">
        <f>IF(B723&lt;&gt;"", INDEX(DeltagarRapport!$D$2:$D$9, MATCH(B723, DeltagarRapport!$E$2:$E$9, 0)), "")</f>
        <v/>
      </c>
      <c r="D723" s="64"/>
      <c r="E723" s="59"/>
      <c r="F723" s="59"/>
      <c r="G723" s="59"/>
      <c r="H723" s="60"/>
      <c r="I723" s="86"/>
      <c r="J723" s="86"/>
      <c r="K723" s="86"/>
      <c r="L723" s="78"/>
      <c r="M723" s="61"/>
      <c r="N723" s="66"/>
      <c r="O723" s="105" t="str">
        <f t="shared" si="58"/>
        <v/>
      </c>
      <c r="P723" s="105" t="str">
        <f t="shared" si="59"/>
        <v/>
      </c>
      <c r="Q723" s="105" t="str">
        <f>IF(P723="", "", IFERROR(VLOOKUP(P723,Arrtyper!A:B,2,FALSE), ""))</f>
        <v/>
      </c>
      <c r="R723" s="61"/>
      <c r="S723" s="105" t="str">
        <f>IF(R723="", "", IFERROR(VLOOKUP(R723,Verksamhetsform!A:B,2,FALSE), ""))</f>
        <v/>
      </c>
      <c r="T723" s="61"/>
      <c r="U723" s="61"/>
      <c r="V723" s="105" t="str">
        <f>IF(U723="", "", IFERROR(VLOOKUP(U723,KommunDB!A:B,2,FALSE), ""))</f>
        <v/>
      </c>
      <c r="W723" s="106">
        <f t="shared" si="55"/>
        <v>0</v>
      </c>
      <c r="X723" s="106">
        <f t="shared" si="56"/>
        <v>0</v>
      </c>
      <c r="Y723" s="107" t="str">
        <f t="shared" si="57"/>
        <v/>
      </c>
      <c r="Z723" s="108">
        <f>IF(S723=2,0,IF(ISBLANK(J723),0,VLOOKUP(Y723,DeltagarRapport!A:J,7,FALSE)*100))</f>
        <v>0</v>
      </c>
      <c r="AA723" s="108">
        <f>IF(S723=2,0,IF(ISBLANK(J723),0,VLOOKUP(Y723,DeltagarRapport!A:J,9,FALSE)*100))</f>
        <v>0</v>
      </c>
      <c r="AB723" s="109" t="str" cm="1">
        <f t="array" ref="AB723">IF(S723=1,INDEX(Verksamhetsform!$A$9:$A$10,MIN(ROW(AB723)-ROW($AB$2)+1,2)),"")</f>
        <v/>
      </c>
    </row>
    <row r="724" spans="1:28" x14ac:dyDescent="0.35">
      <c r="A724" s="105">
        <v>723</v>
      </c>
      <c r="B724" s="77"/>
      <c r="C724" s="105" t="str">
        <f>IF(B724&lt;&gt;"", INDEX(DeltagarRapport!$D$2:$D$9, MATCH(B724, DeltagarRapport!$E$2:$E$9, 0)), "")</f>
        <v/>
      </c>
      <c r="D724" s="64"/>
      <c r="E724" s="59"/>
      <c r="F724" s="59"/>
      <c r="G724" s="59"/>
      <c r="H724" s="60"/>
      <c r="I724" s="86"/>
      <c r="J724" s="86"/>
      <c r="K724" s="86"/>
      <c r="L724" s="78"/>
      <c r="M724" s="61"/>
      <c r="N724" s="66"/>
      <c r="O724" s="105" t="str">
        <f t="shared" si="58"/>
        <v/>
      </c>
      <c r="P724" s="105" t="str">
        <f t="shared" si="59"/>
        <v/>
      </c>
      <c r="Q724" s="105" t="str">
        <f>IF(P724="", "", IFERROR(VLOOKUP(P724,Arrtyper!A:B,2,FALSE), ""))</f>
        <v/>
      </c>
      <c r="R724" s="61"/>
      <c r="S724" s="105" t="str">
        <f>IF(R724="", "", IFERROR(VLOOKUP(R724,Verksamhetsform!A:B,2,FALSE), ""))</f>
        <v/>
      </c>
      <c r="T724" s="61"/>
      <c r="U724" s="61"/>
      <c r="V724" s="105" t="str">
        <f>IF(U724="", "", IFERROR(VLOOKUP(U724,KommunDB!A:B,2,FALSE), ""))</f>
        <v/>
      </c>
      <c r="W724" s="106">
        <f t="shared" si="55"/>
        <v>0</v>
      </c>
      <c r="X724" s="106">
        <f t="shared" si="56"/>
        <v>0</v>
      </c>
      <c r="Y724" s="107" t="str">
        <f t="shared" si="57"/>
        <v/>
      </c>
      <c r="Z724" s="108">
        <f>IF(S724=2,0,IF(ISBLANK(J724),0,VLOOKUP(Y724,DeltagarRapport!A:J,7,FALSE)*100))</f>
        <v>0</v>
      </c>
      <c r="AA724" s="108">
        <f>IF(S724=2,0,IF(ISBLANK(J724),0,VLOOKUP(Y724,DeltagarRapport!A:J,9,FALSE)*100))</f>
        <v>0</v>
      </c>
      <c r="AB724" s="109" t="str" cm="1">
        <f t="array" ref="AB724">IF(S724=1,INDEX(Verksamhetsform!$A$9:$A$10,MIN(ROW(AB724)-ROW($AB$2)+1,2)),"")</f>
        <v/>
      </c>
    </row>
    <row r="725" spans="1:28" x14ac:dyDescent="0.35">
      <c r="A725" s="105">
        <v>724</v>
      </c>
      <c r="B725" s="77"/>
      <c r="C725" s="105" t="str">
        <f>IF(B725&lt;&gt;"", INDEX(DeltagarRapport!$D$2:$D$9, MATCH(B725, DeltagarRapport!$E$2:$E$9, 0)), "")</f>
        <v/>
      </c>
      <c r="D725" s="64"/>
      <c r="E725" s="59"/>
      <c r="F725" s="59"/>
      <c r="G725" s="59"/>
      <c r="H725" s="60"/>
      <c r="I725" s="86"/>
      <c r="J725" s="86"/>
      <c r="K725" s="86"/>
      <c r="L725" s="78"/>
      <c r="M725" s="61"/>
      <c r="N725" s="66"/>
      <c r="O725" s="105" t="str">
        <f t="shared" si="58"/>
        <v/>
      </c>
      <c r="P725" s="105" t="str">
        <f t="shared" si="59"/>
        <v/>
      </c>
      <c r="Q725" s="105" t="str">
        <f>IF(P725="", "", IFERROR(VLOOKUP(P725,Arrtyper!A:B,2,FALSE), ""))</f>
        <v/>
      </c>
      <c r="R725" s="61"/>
      <c r="S725" s="105" t="str">
        <f>IF(R725="", "", IFERROR(VLOOKUP(R725,Verksamhetsform!A:B,2,FALSE), ""))</f>
        <v/>
      </c>
      <c r="T725" s="61"/>
      <c r="U725" s="61"/>
      <c r="V725" s="105" t="str">
        <f>IF(U725="", "", IFERROR(VLOOKUP(U725,KommunDB!A:B,2,FALSE), ""))</f>
        <v/>
      </c>
      <c r="W725" s="106">
        <f t="shared" si="55"/>
        <v>0</v>
      </c>
      <c r="X725" s="106">
        <f t="shared" si="56"/>
        <v>0</v>
      </c>
      <c r="Y725" s="107" t="str">
        <f t="shared" si="57"/>
        <v/>
      </c>
      <c r="Z725" s="108">
        <f>IF(S725=2,0,IF(ISBLANK(J725),0,VLOOKUP(Y725,DeltagarRapport!A:J,7,FALSE)*100))</f>
        <v>0</v>
      </c>
      <c r="AA725" s="108">
        <f>IF(S725=2,0,IF(ISBLANK(J725),0,VLOOKUP(Y725,DeltagarRapport!A:J,9,FALSE)*100))</f>
        <v>0</v>
      </c>
      <c r="AB725" s="109" t="str" cm="1">
        <f t="array" ref="AB725">IF(S725=1,INDEX(Verksamhetsform!$A$9:$A$10,MIN(ROW(AB725)-ROW($AB$2)+1,2)),"")</f>
        <v/>
      </c>
    </row>
    <row r="726" spans="1:28" x14ac:dyDescent="0.35">
      <c r="A726" s="105">
        <v>725</v>
      </c>
      <c r="B726" s="77"/>
      <c r="C726" s="105" t="str">
        <f>IF(B726&lt;&gt;"", INDEX(DeltagarRapport!$D$2:$D$9, MATCH(B726, DeltagarRapport!$E$2:$E$9, 0)), "")</f>
        <v/>
      </c>
      <c r="D726" s="64"/>
      <c r="E726" s="59"/>
      <c r="F726" s="59"/>
      <c r="G726" s="59"/>
      <c r="H726" s="60"/>
      <c r="I726" s="86"/>
      <c r="J726" s="86"/>
      <c r="K726" s="86"/>
      <c r="L726" s="78"/>
      <c r="M726" s="61"/>
      <c r="N726" s="66"/>
      <c r="O726" s="105" t="str">
        <f t="shared" si="58"/>
        <v/>
      </c>
      <c r="P726" s="105" t="str">
        <f t="shared" si="59"/>
        <v/>
      </c>
      <c r="Q726" s="105" t="str">
        <f>IF(P726="", "", IFERROR(VLOOKUP(P726,Arrtyper!A:B,2,FALSE), ""))</f>
        <v/>
      </c>
      <c r="R726" s="61"/>
      <c r="S726" s="105" t="str">
        <f>IF(R726="", "", IFERROR(VLOOKUP(R726,Verksamhetsform!A:B,2,FALSE), ""))</f>
        <v/>
      </c>
      <c r="T726" s="61"/>
      <c r="U726" s="61"/>
      <c r="V726" s="105" t="str">
        <f>IF(U726="", "", IFERROR(VLOOKUP(U726,KommunDB!A:B,2,FALSE), ""))</f>
        <v/>
      </c>
      <c r="W726" s="106">
        <f t="shared" si="55"/>
        <v>0</v>
      </c>
      <c r="X726" s="106">
        <f t="shared" si="56"/>
        <v>0</v>
      </c>
      <c r="Y726" s="107" t="str">
        <f t="shared" si="57"/>
        <v/>
      </c>
      <c r="Z726" s="108">
        <f>IF(S726=2,0,IF(ISBLANK(J726),0,VLOOKUP(Y726,DeltagarRapport!A:J,7,FALSE)*100))</f>
        <v>0</v>
      </c>
      <c r="AA726" s="108">
        <f>IF(S726=2,0,IF(ISBLANK(J726),0,VLOOKUP(Y726,DeltagarRapport!A:J,9,FALSE)*100))</f>
        <v>0</v>
      </c>
      <c r="AB726" s="109" t="str" cm="1">
        <f t="array" ref="AB726">IF(S726=1,INDEX(Verksamhetsform!$A$9:$A$10,MIN(ROW(AB726)-ROW($AB$2)+1,2)),"")</f>
        <v/>
      </c>
    </row>
    <row r="727" spans="1:28" x14ac:dyDescent="0.35">
      <c r="A727" s="105">
        <v>726</v>
      </c>
      <c r="B727" s="77"/>
      <c r="C727" s="105" t="str">
        <f>IF(B727&lt;&gt;"", INDEX(DeltagarRapport!$D$2:$D$9, MATCH(B727, DeltagarRapport!$E$2:$E$9, 0)), "")</f>
        <v/>
      </c>
      <c r="D727" s="64"/>
      <c r="E727" s="59"/>
      <c r="F727" s="59"/>
      <c r="G727" s="59"/>
      <c r="H727" s="60"/>
      <c r="I727" s="86"/>
      <c r="J727" s="86"/>
      <c r="K727" s="86"/>
      <c r="L727" s="78"/>
      <c r="M727" s="61"/>
      <c r="N727" s="66"/>
      <c r="O727" s="105" t="str">
        <f t="shared" si="58"/>
        <v/>
      </c>
      <c r="P727" s="105" t="str">
        <f t="shared" si="59"/>
        <v/>
      </c>
      <c r="Q727" s="105" t="str">
        <f>IF(P727="", "", IFERROR(VLOOKUP(P727,Arrtyper!A:B,2,FALSE), ""))</f>
        <v/>
      </c>
      <c r="R727" s="61"/>
      <c r="S727" s="105" t="str">
        <f>IF(R727="", "", IFERROR(VLOOKUP(R727,Verksamhetsform!A:B,2,FALSE), ""))</f>
        <v/>
      </c>
      <c r="T727" s="61"/>
      <c r="U727" s="61"/>
      <c r="V727" s="105" t="str">
        <f>IF(U727="", "", IFERROR(VLOOKUP(U727,KommunDB!A:B,2,FALSE), ""))</f>
        <v/>
      </c>
      <c r="W727" s="106">
        <f t="shared" si="55"/>
        <v>0</v>
      </c>
      <c r="X727" s="106">
        <f t="shared" si="56"/>
        <v>0</v>
      </c>
      <c r="Y727" s="107" t="str">
        <f t="shared" si="57"/>
        <v/>
      </c>
      <c r="Z727" s="108">
        <f>IF(S727=2,0,IF(ISBLANK(J727),0,VLOOKUP(Y727,DeltagarRapport!A:J,7,FALSE)*100))</f>
        <v>0</v>
      </c>
      <c r="AA727" s="108">
        <f>IF(S727=2,0,IF(ISBLANK(J727),0,VLOOKUP(Y727,DeltagarRapport!A:J,9,FALSE)*100))</f>
        <v>0</v>
      </c>
      <c r="AB727" s="109" t="str" cm="1">
        <f t="array" ref="AB727">IF(S727=1,INDEX(Verksamhetsform!$A$9:$A$10,MIN(ROW(AB727)-ROW($AB$2)+1,2)),"")</f>
        <v/>
      </c>
    </row>
    <row r="728" spans="1:28" x14ac:dyDescent="0.35">
      <c r="A728" s="105">
        <v>727</v>
      </c>
      <c r="B728" s="77"/>
      <c r="C728" s="105" t="str">
        <f>IF(B728&lt;&gt;"", INDEX(DeltagarRapport!$D$2:$D$9, MATCH(B728, DeltagarRapport!$E$2:$E$9, 0)), "")</f>
        <v/>
      </c>
      <c r="D728" s="64"/>
      <c r="E728" s="59"/>
      <c r="F728" s="59"/>
      <c r="G728" s="59"/>
      <c r="H728" s="60"/>
      <c r="I728" s="86"/>
      <c r="J728" s="86"/>
      <c r="K728" s="86"/>
      <c r="L728" s="78"/>
      <c r="M728" s="61"/>
      <c r="N728" s="66"/>
      <c r="O728" s="105" t="str">
        <f t="shared" si="58"/>
        <v/>
      </c>
      <c r="P728" s="105" t="str">
        <f t="shared" si="59"/>
        <v/>
      </c>
      <c r="Q728" s="105" t="str">
        <f>IF(P728="", "", IFERROR(VLOOKUP(P728,Arrtyper!A:B,2,FALSE), ""))</f>
        <v/>
      </c>
      <c r="R728" s="61"/>
      <c r="S728" s="105" t="str">
        <f>IF(R728="", "", IFERROR(VLOOKUP(R728,Verksamhetsform!A:B,2,FALSE), ""))</f>
        <v/>
      </c>
      <c r="T728" s="61"/>
      <c r="U728" s="61"/>
      <c r="V728" s="105" t="str">
        <f>IF(U728="", "", IFERROR(VLOOKUP(U728,KommunDB!A:B,2,FALSE), ""))</f>
        <v/>
      </c>
      <c r="W728" s="106">
        <f t="shared" si="55"/>
        <v>0</v>
      </c>
      <c r="X728" s="106">
        <f t="shared" si="56"/>
        <v>0</v>
      </c>
      <c r="Y728" s="107" t="str">
        <f t="shared" si="57"/>
        <v/>
      </c>
      <c r="Z728" s="108">
        <f>IF(S728=2,0,IF(ISBLANK(J728),0,VLOOKUP(Y728,DeltagarRapport!A:J,7,FALSE)*100))</f>
        <v>0</v>
      </c>
      <c r="AA728" s="108">
        <f>IF(S728=2,0,IF(ISBLANK(J728),0,VLOOKUP(Y728,DeltagarRapport!A:J,9,FALSE)*100))</f>
        <v>0</v>
      </c>
      <c r="AB728" s="109" t="str" cm="1">
        <f t="array" ref="AB728">IF(S728=1,INDEX(Verksamhetsform!$A$9:$A$10,MIN(ROW(AB728)-ROW($AB$2)+1,2)),"")</f>
        <v/>
      </c>
    </row>
    <row r="729" spans="1:28" x14ac:dyDescent="0.35">
      <c r="A729" s="105">
        <v>728</v>
      </c>
      <c r="B729" s="77"/>
      <c r="C729" s="105" t="str">
        <f>IF(B729&lt;&gt;"", INDEX(DeltagarRapport!$D$2:$D$9, MATCH(B729, DeltagarRapport!$E$2:$E$9, 0)), "")</f>
        <v/>
      </c>
      <c r="D729" s="64"/>
      <c r="E729" s="59"/>
      <c r="F729" s="59"/>
      <c r="G729" s="59"/>
      <c r="H729" s="60"/>
      <c r="I729" s="86"/>
      <c r="J729" s="86"/>
      <c r="K729" s="86"/>
      <c r="L729" s="78"/>
      <c r="M729" s="61"/>
      <c r="N729" s="66"/>
      <c r="O729" s="105" t="str">
        <f t="shared" si="58"/>
        <v/>
      </c>
      <c r="P729" s="105" t="str">
        <f t="shared" si="59"/>
        <v/>
      </c>
      <c r="Q729" s="105" t="str">
        <f>IF(P729="", "", IFERROR(VLOOKUP(P729,Arrtyper!A:B,2,FALSE), ""))</f>
        <v/>
      </c>
      <c r="R729" s="61"/>
      <c r="S729" s="105" t="str">
        <f>IF(R729="", "", IFERROR(VLOOKUP(R729,Verksamhetsform!A:B,2,FALSE), ""))</f>
        <v/>
      </c>
      <c r="T729" s="61"/>
      <c r="U729" s="61"/>
      <c r="V729" s="105" t="str">
        <f>IF(U729="", "", IFERROR(VLOOKUP(U729,KommunDB!A:B,2,FALSE), ""))</f>
        <v/>
      </c>
      <c r="W729" s="106">
        <f t="shared" si="55"/>
        <v>0</v>
      </c>
      <c r="X729" s="106">
        <f t="shared" si="56"/>
        <v>0</v>
      </c>
      <c r="Y729" s="107" t="str">
        <f t="shared" si="57"/>
        <v/>
      </c>
      <c r="Z729" s="108">
        <f>IF(S729=2,0,IF(ISBLANK(J729),0,VLOOKUP(Y729,DeltagarRapport!A:J,7,FALSE)*100))</f>
        <v>0</v>
      </c>
      <c r="AA729" s="108">
        <f>IF(S729=2,0,IF(ISBLANK(J729),0,VLOOKUP(Y729,DeltagarRapport!A:J,9,FALSE)*100))</f>
        <v>0</v>
      </c>
      <c r="AB729" s="109" t="str" cm="1">
        <f t="array" ref="AB729">IF(S729=1,INDEX(Verksamhetsform!$A$9:$A$10,MIN(ROW(AB729)-ROW($AB$2)+1,2)),"")</f>
        <v/>
      </c>
    </row>
    <row r="730" spans="1:28" x14ac:dyDescent="0.35">
      <c r="A730" s="105">
        <v>729</v>
      </c>
      <c r="B730" s="77"/>
      <c r="C730" s="105" t="str">
        <f>IF(B730&lt;&gt;"", INDEX(DeltagarRapport!$D$2:$D$9, MATCH(B730, DeltagarRapport!$E$2:$E$9, 0)), "")</f>
        <v/>
      </c>
      <c r="D730" s="64"/>
      <c r="E730" s="59"/>
      <c r="F730" s="59"/>
      <c r="G730" s="59"/>
      <c r="H730" s="60"/>
      <c r="I730" s="86"/>
      <c r="J730" s="86"/>
      <c r="K730" s="86"/>
      <c r="L730" s="78"/>
      <c r="M730" s="61"/>
      <c r="N730" s="66"/>
      <c r="O730" s="105" t="str">
        <f t="shared" si="58"/>
        <v/>
      </c>
      <c r="P730" s="105" t="str">
        <f t="shared" si="59"/>
        <v/>
      </c>
      <c r="Q730" s="105" t="str">
        <f>IF(P730="", "", IFERROR(VLOOKUP(P730,Arrtyper!A:B,2,FALSE), ""))</f>
        <v/>
      </c>
      <c r="R730" s="61"/>
      <c r="S730" s="105" t="str">
        <f>IF(R730="", "", IFERROR(VLOOKUP(R730,Verksamhetsform!A:B,2,FALSE), ""))</f>
        <v/>
      </c>
      <c r="T730" s="61"/>
      <c r="U730" s="61"/>
      <c r="V730" s="105" t="str">
        <f>IF(U730="", "", IFERROR(VLOOKUP(U730,KommunDB!A:B,2,FALSE), ""))</f>
        <v/>
      </c>
      <c r="W730" s="106">
        <f t="shared" si="55"/>
        <v>0</v>
      </c>
      <c r="X730" s="106">
        <f t="shared" si="56"/>
        <v>0</v>
      </c>
      <c r="Y730" s="107" t="str">
        <f t="shared" si="57"/>
        <v/>
      </c>
      <c r="Z730" s="108">
        <f>IF(S730=2,0,IF(ISBLANK(J730),0,VLOOKUP(Y730,DeltagarRapport!A:J,7,FALSE)*100))</f>
        <v>0</v>
      </c>
      <c r="AA730" s="108">
        <f>IF(S730=2,0,IF(ISBLANK(J730),0,VLOOKUP(Y730,DeltagarRapport!A:J,9,FALSE)*100))</f>
        <v>0</v>
      </c>
      <c r="AB730" s="109" t="str" cm="1">
        <f t="array" ref="AB730">IF(S730=1,INDEX(Verksamhetsform!$A$9:$A$10,MIN(ROW(AB730)-ROW($AB$2)+1,2)),"")</f>
        <v/>
      </c>
    </row>
    <row r="731" spans="1:28" x14ac:dyDescent="0.35">
      <c r="A731" s="105">
        <v>730</v>
      </c>
      <c r="B731" s="77"/>
      <c r="C731" s="105" t="str">
        <f>IF(B731&lt;&gt;"", INDEX(DeltagarRapport!$D$2:$D$9, MATCH(B731, DeltagarRapport!$E$2:$E$9, 0)), "")</f>
        <v/>
      </c>
      <c r="D731" s="64"/>
      <c r="E731" s="59"/>
      <c r="F731" s="59"/>
      <c r="G731" s="59"/>
      <c r="H731" s="60"/>
      <c r="I731" s="86"/>
      <c r="J731" s="86"/>
      <c r="K731" s="86"/>
      <c r="L731" s="78"/>
      <c r="M731" s="61"/>
      <c r="N731" s="66"/>
      <c r="O731" s="105" t="str">
        <f t="shared" si="58"/>
        <v/>
      </c>
      <c r="P731" s="105" t="str">
        <f t="shared" si="59"/>
        <v/>
      </c>
      <c r="Q731" s="105" t="str">
        <f>IF(P731="", "", IFERROR(VLOOKUP(P731,Arrtyper!A:B,2,FALSE), ""))</f>
        <v/>
      </c>
      <c r="R731" s="61"/>
      <c r="S731" s="105" t="str">
        <f>IF(R731="", "", IFERROR(VLOOKUP(R731,Verksamhetsform!A:B,2,FALSE), ""))</f>
        <v/>
      </c>
      <c r="T731" s="61"/>
      <c r="U731" s="61"/>
      <c r="V731" s="105" t="str">
        <f>IF(U731="", "", IFERROR(VLOOKUP(U731,KommunDB!A:B,2,FALSE), ""))</f>
        <v/>
      </c>
      <c r="W731" s="106">
        <f t="shared" si="55"/>
        <v>0</v>
      </c>
      <c r="X731" s="106">
        <f t="shared" si="56"/>
        <v>0</v>
      </c>
      <c r="Y731" s="107" t="str">
        <f t="shared" si="57"/>
        <v/>
      </c>
      <c r="Z731" s="108">
        <f>IF(S731=2,0,IF(ISBLANK(J731),0,VLOOKUP(Y731,DeltagarRapport!A:J,7,FALSE)*100))</f>
        <v>0</v>
      </c>
      <c r="AA731" s="108">
        <f>IF(S731=2,0,IF(ISBLANK(J731),0,VLOOKUP(Y731,DeltagarRapport!A:J,9,FALSE)*100))</f>
        <v>0</v>
      </c>
      <c r="AB731" s="109" t="str" cm="1">
        <f t="array" ref="AB731">IF(S731=1,INDEX(Verksamhetsform!$A$9:$A$10,MIN(ROW(AB731)-ROW($AB$2)+1,2)),"")</f>
        <v/>
      </c>
    </row>
    <row r="732" spans="1:28" x14ac:dyDescent="0.35">
      <c r="A732" s="105">
        <v>731</v>
      </c>
      <c r="B732" s="77"/>
      <c r="C732" s="105" t="str">
        <f>IF(B732&lt;&gt;"", INDEX(DeltagarRapport!$D$2:$D$9, MATCH(B732, DeltagarRapport!$E$2:$E$9, 0)), "")</f>
        <v/>
      </c>
      <c r="D732" s="64"/>
      <c r="E732" s="59"/>
      <c r="F732" s="59"/>
      <c r="G732" s="59"/>
      <c r="H732" s="60"/>
      <c r="I732" s="86"/>
      <c r="J732" s="86"/>
      <c r="K732" s="86"/>
      <c r="L732" s="78"/>
      <c r="M732" s="61"/>
      <c r="N732" s="66"/>
      <c r="O732" s="105" t="str">
        <f t="shared" si="58"/>
        <v/>
      </c>
      <c r="P732" s="105" t="str">
        <f t="shared" si="59"/>
        <v/>
      </c>
      <c r="Q732" s="105" t="str">
        <f>IF(P732="", "", IFERROR(VLOOKUP(P732,Arrtyper!A:B,2,FALSE), ""))</f>
        <v/>
      </c>
      <c r="R732" s="61"/>
      <c r="S732" s="105" t="str">
        <f>IF(R732="", "", IFERROR(VLOOKUP(R732,Verksamhetsform!A:B,2,FALSE), ""))</f>
        <v/>
      </c>
      <c r="T732" s="61"/>
      <c r="U732" s="61"/>
      <c r="V732" s="105" t="str">
        <f>IF(U732="", "", IFERROR(VLOOKUP(U732,KommunDB!A:B,2,FALSE), ""))</f>
        <v/>
      </c>
      <c r="W732" s="106">
        <f t="shared" si="55"/>
        <v>0</v>
      </c>
      <c r="X732" s="106">
        <f t="shared" si="56"/>
        <v>0</v>
      </c>
      <c r="Y732" s="107" t="str">
        <f t="shared" si="57"/>
        <v/>
      </c>
      <c r="Z732" s="108">
        <f>IF(S732=2,0,IF(ISBLANK(J732),0,VLOOKUP(Y732,DeltagarRapport!A:J,7,FALSE)*100))</f>
        <v>0</v>
      </c>
      <c r="AA732" s="108">
        <f>IF(S732=2,0,IF(ISBLANK(J732),0,VLOOKUP(Y732,DeltagarRapport!A:J,9,FALSE)*100))</f>
        <v>0</v>
      </c>
      <c r="AB732" s="109" t="str" cm="1">
        <f t="array" ref="AB732">IF(S732=1,INDEX(Verksamhetsform!$A$9:$A$10,MIN(ROW(AB732)-ROW($AB$2)+1,2)),"")</f>
        <v/>
      </c>
    </row>
    <row r="733" spans="1:28" x14ac:dyDescent="0.35">
      <c r="A733" s="105">
        <v>732</v>
      </c>
      <c r="B733" s="77"/>
      <c r="C733" s="105" t="str">
        <f>IF(B733&lt;&gt;"", INDEX(DeltagarRapport!$D$2:$D$9, MATCH(B733, DeltagarRapport!$E$2:$E$9, 0)), "")</f>
        <v/>
      </c>
      <c r="D733" s="64"/>
      <c r="E733" s="59"/>
      <c r="F733" s="59"/>
      <c r="G733" s="59"/>
      <c r="H733" s="60"/>
      <c r="I733" s="86"/>
      <c r="J733" s="86"/>
      <c r="K733" s="86"/>
      <c r="L733" s="78"/>
      <c r="M733" s="61"/>
      <c r="N733" s="66"/>
      <c r="O733" s="105" t="str">
        <f t="shared" si="58"/>
        <v/>
      </c>
      <c r="P733" s="105" t="str">
        <f t="shared" si="59"/>
        <v/>
      </c>
      <c r="Q733" s="105" t="str">
        <f>IF(P733="", "", IFERROR(VLOOKUP(P733,Arrtyper!A:B,2,FALSE), ""))</f>
        <v/>
      </c>
      <c r="R733" s="61"/>
      <c r="S733" s="105" t="str">
        <f>IF(R733="", "", IFERROR(VLOOKUP(R733,Verksamhetsform!A:B,2,FALSE), ""))</f>
        <v/>
      </c>
      <c r="T733" s="61"/>
      <c r="U733" s="61"/>
      <c r="V733" s="105" t="str">
        <f>IF(U733="", "", IFERROR(VLOOKUP(U733,KommunDB!A:B,2,FALSE), ""))</f>
        <v/>
      </c>
      <c r="W733" s="106">
        <f t="shared" si="55"/>
        <v>0</v>
      </c>
      <c r="X733" s="106">
        <f t="shared" si="56"/>
        <v>0</v>
      </c>
      <c r="Y733" s="107" t="str">
        <f t="shared" si="57"/>
        <v/>
      </c>
      <c r="Z733" s="108">
        <f>IF(S733=2,0,IF(ISBLANK(J733),0,VLOOKUP(Y733,DeltagarRapport!A:J,7,FALSE)*100))</f>
        <v>0</v>
      </c>
      <c r="AA733" s="108">
        <f>IF(S733=2,0,IF(ISBLANK(J733),0,VLOOKUP(Y733,DeltagarRapport!A:J,9,FALSE)*100))</f>
        <v>0</v>
      </c>
      <c r="AB733" s="109" t="str" cm="1">
        <f t="array" ref="AB733">IF(S733=1,INDEX(Verksamhetsform!$A$9:$A$10,MIN(ROW(AB733)-ROW($AB$2)+1,2)),"")</f>
        <v/>
      </c>
    </row>
    <row r="734" spans="1:28" x14ac:dyDescent="0.35">
      <c r="A734" s="105">
        <v>733</v>
      </c>
      <c r="B734" s="77"/>
      <c r="C734" s="105" t="str">
        <f>IF(B734&lt;&gt;"", INDEX(DeltagarRapport!$D$2:$D$9, MATCH(B734, DeltagarRapport!$E$2:$E$9, 0)), "")</f>
        <v/>
      </c>
      <c r="D734" s="64"/>
      <c r="E734" s="59"/>
      <c r="F734" s="59"/>
      <c r="G734" s="59"/>
      <c r="H734" s="60"/>
      <c r="I734" s="86"/>
      <c r="J734" s="86"/>
      <c r="K734" s="86"/>
      <c r="L734" s="78"/>
      <c r="M734" s="61"/>
      <c r="N734" s="66"/>
      <c r="O734" s="105" t="str">
        <f t="shared" si="58"/>
        <v/>
      </c>
      <c r="P734" s="105" t="str">
        <f t="shared" si="59"/>
        <v/>
      </c>
      <c r="Q734" s="105" t="str">
        <f>IF(P734="", "", IFERROR(VLOOKUP(P734,Arrtyper!A:B,2,FALSE), ""))</f>
        <v/>
      </c>
      <c r="R734" s="61"/>
      <c r="S734" s="105" t="str">
        <f>IF(R734="", "", IFERROR(VLOOKUP(R734,Verksamhetsform!A:B,2,FALSE), ""))</f>
        <v/>
      </c>
      <c r="T734" s="61"/>
      <c r="U734" s="61"/>
      <c r="V734" s="105" t="str">
        <f>IF(U734="", "", IFERROR(VLOOKUP(U734,KommunDB!A:B,2,FALSE), ""))</f>
        <v/>
      </c>
      <c r="W734" s="106">
        <f t="shared" si="55"/>
        <v>0</v>
      </c>
      <c r="X734" s="106">
        <f t="shared" si="56"/>
        <v>0</v>
      </c>
      <c r="Y734" s="107" t="str">
        <f t="shared" si="57"/>
        <v/>
      </c>
      <c r="Z734" s="108">
        <f>IF(S734=2,0,IF(ISBLANK(J734),0,VLOOKUP(Y734,DeltagarRapport!A:J,7,FALSE)*100))</f>
        <v>0</v>
      </c>
      <c r="AA734" s="108">
        <f>IF(S734=2,0,IF(ISBLANK(J734),0,VLOOKUP(Y734,DeltagarRapport!A:J,9,FALSE)*100))</f>
        <v>0</v>
      </c>
      <c r="AB734" s="109" t="str" cm="1">
        <f t="array" ref="AB734">IF(S734=1,INDEX(Verksamhetsform!$A$9:$A$10,MIN(ROW(AB734)-ROW($AB$2)+1,2)),"")</f>
        <v/>
      </c>
    </row>
    <row r="735" spans="1:28" x14ac:dyDescent="0.35">
      <c r="A735" s="105">
        <v>734</v>
      </c>
      <c r="B735" s="77"/>
      <c r="C735" s="105" t="str">
        <f>IF(B735&lt;&gt;"", INDEX(DeltagarRapport!$D$2:$D$9, MATCH(B735, DeltagarRapport!$E$2:$E$9, 0)), "")</f>
        <v/>
      </c>
      <c r="D735" s="64"/>
      <c r="E735" s="59"/>
      <c r="F735" s="59"/>
      <c r="G735" s="59"/>
      <c r="H735" s="60"/>
      <c r="I735" s="86"/>
      <c r="J735" s="86"/>
      <c r="K735" s="86"/>
      <c r="L735" s="78"/>
      <c r="M735" s="61"/>
      <c r="N735" s="66"/>
      <c r="O735" s="105" t="str">
        <f t="shared" si="58"/>
        <v/>
      </c>
      <c r="P735" s="105" t="str">
        <f t="shared" si="59"/>
        <v/>
      </c>
      <c r="Q735" s="105" t="str">
        <f>IF(P735="", "", IFERROR(VLOOKUP(P735,Arrtyper!A:B,2,FALSE), ""))</f>
        <v/>
      </c>
      <c r="R735" s="61"/>
      <c r="S735" s="105" t="str">
        <f>IF(R735="", "", IFERROR(VLOOKUP(R735,Verksamhetsform!A:B,2,FALSE), ""))</f>
        <v/>
      </c>
      <c r="T735" s="61"/>
      <c r="U735" s="61"/>
      <c r="V735" s="105" t="str">
        <f>IF(U735="", "", IFERROR(VLOOKUP(U735,KommunDB!A:B,2,FALSE), ""))</f>
        <v/>
      </c>
      <c r="W735" s="106">
        <f t="shared" si="55"/>
        <v>0</v>
      </c>
      <c r="X735" s="106">
        <f t="shared" si="56"/>
        <v>0</v>
      </c>
      <c r="Y735" s="107" t="str">
        <f t="shared" si="57"/>
        <v/>
      </c>
      <c r="Z735" s="108">
        <f>IF(S735=2,0,IF(ISBLANK(J735),0,VLOOKUP(Y735,DeltagarRapport!A:J,7,FALSE)*100))</f>
        <v>0</v>
      </c>
      <c r="AA735" s="108">
        <f>IF(S735=2,0,IF(ISBLANK(J735),0,VLOOKUP(Y735,DeltagarRapport!A:J,9,FALSE)*100))</f>
        <v>0</v>
      </c>
      <c r="AB735" s="109" t="str" cm="1">
        <f t="array" ref="AB735">IF(S735=1,INDEX(Verksamhetsform!$A$9:$A$10,MIN(ROW(AB735)-ROW($AB$2)+1,2)),"")</f>
        <v/>
      </c>
    </row>
    <row r="736" spans="1:28" x14ac:dyDescent="0.35">
      <c r="A736" s="105">
        <v>735</v>
      </c>
      <c r="B736" s="77"/>
      <c r="C736" s="105" t="str">
        <f>IF(B736&lt;&gt;"", INDEX(DeltagarRapport!$D$2:$D$9, MATCH(B736, DeltagarRapport!$E$2:$E$9, 0)), "")</f>
        <v/>
      </c>
      <c r="D736" s="64"/>
      <c r="E736" s="59"/>
      <c r="F736" s="59"/>
      <c r="G736" s="59"/>
      <c r="H736" s="60"/>
      <c r="I736" s="86"/>
      <c r="J736" s="86"/>
      <c r="K736" s="86"/>
      <c r="L736" s="78"/>
      <c r="M736" s="61"/>
      <c r="N736" s="66"/>
      <c r="O736" s="105" t="str">
        <f t="shared" si="58"/>
        <v/>
      </c>
      <c r="P736" s="105" t="str">
        <f t="shared" si="59"/>
        <v/>
      </c>
      <c r="Q736" s="105" t="str">
        <f>IF(P736="", "", IFERROR(VLOOKUP(P736,Arrtyper!A:B,2,FALSE), ""))</f>
        <v/>
      </c>
      <c r="R736" s="61"/>
      <c r="S736" s="105" t="str">
        <f>IF(R736="", "", IFERROR(VLOOKUP(R736,Verksamhetsform!A:B,2,FALSE), ""))</f>
        <v/>
      </c>
      <c r="T736" s="61"/>
      <c r="U736" s="61"/>
      <c r="V736" s="105" t="str">
        <f>IF(U736="", "", IFERROR(VLOOKUP(U736,KommunDB!A:B,2,FALSE), ""))</f>
        <v/>
      </c>
      <c r="W736" s="106">
        <f t="shared" si="55"/>
        <v>0</v>
      </c>
      <c r="X736" s="106">
        <f t="shared" si="56"/>
        <v>0</v>
      </c>
      <c r="Y736" s="107" t="str">
        <f t="shared" si="57"/>
        <v/>
      </c>
      <c r="Z736" s="108">
        <f>IF(S736=2,0,IF(ISBLANK(J736),0,VLOOKUP(Y736,DeltagarRapport!A:J,7,FALSE)*100))</f>
        <v>0</v>
      </c>
      <c r="AA736" s="108">
        <f>IF(S736=2,0,IF(ISBLANK(J736),0,VLOOKUP(Y736,DeltagarRapport!A:J,9,FALSE)*100))</f>
        <v>0</v>
      </c>
      <c r="AB736" s="109" t="str" cm="1">
        <f t="array" ref="AB736">IF(S736=1,INDEX(Verksamhetsform!$A$9:$A$10,MIN(ROW(AB736)-ROW($AB$2)+1,2)),"")</f>
        <v/>
      </c>
    </row>
    <row r="737" spans="1:28" x14ac:dyDescent="0.35">
      <c r="A737" s="105">
        <v>736</v>
      </c>
      <c r="B737" s="77"/>
      <c r="C737" s="105" t="str">
        <f>IF(B737&lt;&gt;"", INDEX(DeltagarRapport!$D$2:$D$9, MATCH(B737, DeltagarRapport!$E$2:$E$9, 0)), "")</f>
        <v/>
      </c>
      <c r="D737" s="64"/>
      <c r="E737" s="59"/>
      <c r="F737" s="59"/>
      <c r="G737" s="59"/>
      <c r="H737" s="60"/>
      <c r="I737" s="86"/>
      <c r="J737" s="86"/>
      <c r="K737" s="86"/>
      <c r="L737" s="78"/>
      <c r="M737" s="61"/>
      <c r="N737" s="66"/>
      <c r="O737" s="105" t="str">
        <f t="shared" si="58"/>
        <v/>
      </c>
      <c r="P737" s="105" t="str">
        <f t="shared" si="59"/>
        <v/>
      </c>
      <c r="Q737" s="105" t="str">
        <f>IF(P737="", "", IFERROR(VLOOKUP(P737,Arrtyper!A:B,2,FALSE), ""))</f>
        <v/>
      </c>
      <c r="R737" s="61"/>
      <c r="S737" s="105" t="str">
        <f>IF(R737="", "", IFERROR(VLOOKUP(R737,Verksamhetsform!A:B,2,FALSE), ""))</f>
        <v/>
      </c>
      <c r="T737" s="61"/>
      <c r="U737" s="61"/>
      <c r="V737" s="105" t="str">
        <f>IF(U737="", "", IFERROR(VLOOKUP(U737,KommunDB!A:B,2,FALSE), ""))</f>
        <v/>
      </c>
      <c r="W737" s="106">
        <f t="shared" si="55"/>
        <v>0</v>
      </c>
      <c r="X737" s="106">
        <f t="shared" si="56"/>
        <v>0</v>
      </c>
      <c r="Y737" s="107" t="str">
        <f t="shared" si="57"/>
        <v/>
      </c>
      <c r="Z737" s="108">
        <f>IF(S737=2,0,IF(ISBLANK(J737),0,VLOOKUP(Y737,DeltagarRapport!A:J,7,FALSE)*100))</f>
        <v>0</v>
      </c>
      <c r="AA737" s="108">
        <f>IF(S737=2,0,IF(ISBLANK(J737),0,VLOOKUP(Y737,DeltagarRapport!A:J,9,FALSE)*100))</f>
        <v>0</v>
      </c>
      <c r="AB737" s="109" t="str" cm="1">
        <f t="array" ref="AB737">IF(S737=1,INDEX(Verksamhetsform!$A$9:$A$10,MIN(ROW(AB737)-ROW($AB$2)+1,2)),"")</f>
        <v/>
      </c>
    </row>
    <row r="738" spans="1:28" x14ac:dyDescent="0.35">
      <c r="A738" s="105">
        <v>737</v>
      </c>
      <c r="B738" s="77"/>
      <c r="C738" s="105" t="str">
        <f>IF(B738&lt;&gt;"", INDEX(DeltagarRapport!$D$2:$D$9, MATCH(B738, DeltagarRapport!$E$2:$E$9, 0)), "")</f>
        <v/>
      </c>
      <c r="D738" s="64"/>
      <c r="E738" s="59"/>
      <c r="F738" s="59"/>
      <c r="G738" s="59"/>
      <c r="H738" s="60"/>
      <c r="I738" s="86"/>
      <c r="J738" s="86"/>
      <c r="K738" s="86"/>
      <c r="L738" s="78"/>
      <c r="M738" s="61"/>
      <c r="N738" s="66"/>
      <c r="O738" s="105" t="str">
        <f t="shared" si="58"/>
        <v/>
      </c>
      <c r="P738" s="105" t="str">
        <f t="shared" si="59"/>
        <v/>
      </c>
      <c r="Q738" s="105" t="str">
        <f>IF(P738="", "", IFERROR(VLOOKUP(P738,Arrtyper!A:B,2,FALSE), ""))</f>
        <v/>
      </c>
      <c r="R738" s="61"/>
      <c r="S738" s="105" t="str">
        <f>IF(R738="", "", IFERROR(VLOOKUP(R738,Verksamhetsform!A:B,2,FALSE), ""))</f>
        <v/>
      </c>
      <c r="T738" s="61"/>
      <c r="U738" s="61"/>
      <c r="V738" s="105" t="str">
        <f>IF(U738="", "", IFERROR(VLOOKUP(U738,KommunDB!A:B,2,FALSE), ""))</f>
        <v/>
      </c>
      <c r="W738" s="106">
        <f t="shared" si="55"/>
        <v>0</v>
      </c>
      <c r="X738" s="106">
        <f t="shared" si="56"/>
        <v>0</v>
      </c>
      <c r="Y738" s="107" t="str">
        <f t="shared" si="57"/>
        <v/>
      </c>
      <c r="Z738" s="108">
        <f>IF(S738=2,0,IF(ISBLANK(J738),0,VLOOKUP(Y738,DeltagarRapport!A:J,7,FALSE)*100))</f>
        <v>0</v>
      </c>
      <c r="AA738" s="108">
        <f>IF(S738=2,0,IF(ISBLANK(J738),0,VLOOKUP(Y738,DeltagarRapport!A:J,9,FALSE)*100))</f>
        <v>0</v>
      </c>
      <c r="AB738" s="109" t="str" cm="1">
        <f t="array" ref="AB738">IF(S738=1,INDEX(Verksamhetsform!$A$9:$A$10,MIN(ROW(AB738)-ROW($AB$2)+1,2)),"")</f>
        <v/>
      </c>
    </row>
    <row r="739" spans="1:28" x14ac:dyDescent="0.35">
      <c r="A739" s="105">
        <v>738</v>
      </c>
      <c r="B739" s="77"/>
      <c r="C739" s="105" t="str">
        <f>IF(B739&lt;&gt;"", INDEX(DeltagarRapport!$D$2:$D$9, MATCH(B739, DeltagarRapport!$E$2:$E$9, 0)), "")</f>
        <v/>
      </c>
      <c r="D739" s="64"/>
      <c r="E739" s="59"/>
      <c r="F739" s="59"/>
      <c r="G739" s="59"/>
      <c r="H739" s="60"/>
      <c r="I739" s="86"/>
      <c r="J739" s="86"/>
      <c r="K739" s="86"/>
      <c r="L739" s="78"/>
      <c r="M739" s="61"/>
      <c r="N739" s="66"/>
      <c r="O739" s="105" t="str">
        <f t="shared" si="58"/>
        <v/>
      </c>
      <c r="P739" s="105" t="str">
        <f t="shared" si="59"/>
        <v/>
      </c>
      <c r="Q739" s="105" t="str">
        <f>IF(P739="", "", IFERROR(VLOOKUP(P739,Arrtyper!A:B,2,FALSE), ""))</f>
        <v/>
      </c>
      <c r="R739" s="61"/>
      <c r="S739" s="105" t="str">
        <f>IF(R739="", "", IFERROR(VLOOKUP(R739,Verksamhetsform!A:B,2,FALSE), ""))</f>
        <v/>
      </c>
      <c r="T739" s="61"/>
      <c r="U739" s="61"/>
      <c r="V739" s="105" t="str">
        <f>IF(U739="", "", IFERROR(VLOOKUP(U739,KommunDB!A:B,2,FALSE), ""))</f>
        <v/>
      </c>
      <c r="W739" s="106">
        <f t="shared" si="55"/>
        <v>0</v>
      </c>
      <c r="X739" s="106">
        <f t="shared" si="56"/>
        <v>0</v>
      </c>
      <c r="Y739" s="107" t="str">
        <f t="shared" si="57"/>
        <v/>
      </c>
      <c r="Z739" s="108">
        <f>IF(S739=2,0,IF(ISBLANK(J739),0,VLOOKUP(Y739,DeltagarRapport!A:J,7,FALSE)*100))</f>
        <v>0</v>
      </c>
      <c r="AA739" s="108">
        <f>IF(S739=2,0,IF(ISBLANK(J739),0,VLOOKUP(Y739,DeltagarRapport!A:J,9,FALSE)*100))</f>
        <v>0</v>
      </c>
      <c r="AB739" s="109" t="str" cm="1">
        <f t="array" ref="AB739">IF(S739=1,INDEX(Verksamhetsform!$A$9:$A$10,MIN(ROW(AB739)-ROW($AB$2)+1,2)),"")</f>
        <v/>
      </c>
    </row>
    <row r="740" spans="1:28" x14ac:dyDescent="0.35">
      <c r="A740" s="105">
        <v>739</v>
      </c>
      <c r="B740" s="77"/>
      <c r="C740" s="105" t="str">
        <f>IF(B740&lt;&gt;"", INDEX(DeltagarRapport!$D$2:$D$9, MATCH(B740, DeltagarRapport!$E$2:$E$9, 0)), "")</f>
        <v/>
      </c>
      <c r="D740" s="64"/>
      <c r="E740" s="59"/>
      <c r="F740" s="59"/>
      <c r="G740" s="59"/>
      <c r="H740" s="60"/>
      <c r="I740" s="86"/>
      <c r="J740" s="86"/>
      <c r="K740" s="86"/>
      <c r="L740" s="78"/>
      <c r="M740" s="61"/>
      <c r="N740" s="66"/>
      <c r="O740" s="105" t="str">
        <f t="shared" si="58"/>
        <v/>
      </c>
      <c r="P740" s="105" t="str">
        <f t="shared" si="59"/>
        <v/>
      </c>
      <c r="Q740" s="105" t="str">
        <f>IF(P740="", "", IFERROR(VLOOKUP(P740,Arrtyper!A:B,2,FALSE), ""))</f>
        <v/>
      </c>
      <c r="R740" s="61"/>
      <c r="S740" s="105" t="str">
        <f>IF(R740="", "", IFERROR(VLOOKUP(R740,Verksamhetsform!A:B,2,FALSE), ""))</f>
        <v/>
      </c>
      <c r="T740" s="61"/>
      <c r="U740" s="61"/>
      <c r="V740" s="105" t="str">
        <f>IF(U740="", "", IFERROR(VLOOKUP(U740,KommunDB!A:B,2,FALSE), ""))</f>
        <v/>
      </c>
      <c r="W740" s="106">
        <f t="shared" si="55"/>
        <v>0</v>
      </c>
      <c r="X740" s="106">
        <f t="shared" si="56"/>
        <v>0</v>
      </c>
      <c r="Y740" s="107" t="str">
        <f t="shared" si="57"/>
        <v/>
      </c>
      <c r="Z740" s="108">
        <f>IF(S740=2,0,IF(ISBLANK(J740),0,VLOOKUP(Y740,DeltagarRapport!A:J,7,FALSE)*100))</f>
        <v>0</v>
      </c>
      <c r="AA740" s="108">
        <f>IF(S740=2,0,IF(ISBLANK(J740),0,VLOOKUP(Y740,DeltagarRapport!A:J,9,FALSE)*100))</f>
        <v>0</v>
      </c>
      <c r="AB740" s="109" t="str" cm="1">
        <f t="array" ref="AB740">IF(S740=1,INDEX(Verksamhetsform!$A$9:$A$10,MIN(ROW(AB740)-ROW($AB$2)+1,2)),"")</f>
        <v/>
      </c>
    </row>
    <row r="741" spans="1:28" x14ac:dyDescent="0.35">
      <c r="A741" s="105">
        <v>740</v>
      </c>
      <c r="B741" s="77"/>
      <c r="C741" s="105" t="str">
        <f>IF(B741&lt;&gt;"", INDEX(DeltagarRapport!$D$2:$D$9, MATCH(B741, DeltagarRapport!$E$2:$E$9, 0)), "")</f>
        <v/>
      </c>
      <c r="D741" s="64"/>
      <c r="E741" s="59"/>
      <c r="F741" s="59"/>
      <c r="G741" s="59"/>
      <c r="H741" s="60"/>
      <c r="I741" s="86"/>
      <c r="J741" s="86"/>
      <c r="K741" s="86"/>
      <c r="L741" s="78"/>
      <c r="M741" s="61"/>
      <c r="N741" s="66"/>
      <c r="O741" s="105" t="str">
        <f t="shared" si="58"/>
        <v/>
      </c>
      <c r="P741" s="105" t="str">
        <f t="shared" si="59"/>
        <v/>
      </c>
      <c r="Q741" s="105" t="str">
        <f>IF(P741="", "", IFERROR(VLOOKUP(P741,Arrtyper!A:B,2,FALSE), ""))</f>
        <v/>
      </c>
      <c r="R741" s="61"/>
      <c r="S741" s="105" t="str">
        <f>IF(R741="", "", IFERROR(VLOOKUP(R741,Verksamhetsform!A:B,2,FALSE), ""))</f>
        <v/>
      </c>
      <c r="T741" s="61"/>
      <c r="U741" s="61"/>
      <c r="V741" s="105" t="str">
        <f>IF(U741="", "", IFERROR(VLOOKUP(U741,KommunDB!A:B,2,FALSE), ""))</f>
        <v/>
      </c>
      <c r="W741" s="106">
        <f t="shared" si="55"/>
        <v>0</v>
      </c>
      <c r="X741" s="106">
        <f t="shared" si="56"/>
        <v>0</v>
      </c>
      <c r="Y741" s="107" t="str">
        <f t="shared" si="57"/>
        <v/>
      </c>
      <c r="Z741" s="108">
        <f>IF(S741=2,0,IF(ISBLANK(J741),0,VLOOKUP(Y741,DeltagarRapport!A:J,7,FALSE)*100))</f>
        <v>0</v>
      </c>
      <c r="AA741" s="108">
        <f>IF(S741=2,0,IF(ISBLANK(J741),0,VLOOKUP(Y741,DeltagarRapport!A:J,9,FALSE)*100))</f>
        <v>0</v>
      </c>
      <c r="AB741" s="109" t="str" cm="1">
        <f t="array" ref="AB741">IF(S741=1,INDEX(Verksamhetsform!$A$9:$A$10,MIN(ROW(AB741)-ROW($AB$2)+1,2)),"")</f>
        <v/>
      </c>
    </row>
    <row r="742" spans="1:28" x14ac:dyDescent="0.35">
      <c r="A742" s="105">
        <v>741</v>
      </c>
      <c r="B742" s="77"/>
      <c r="C742" s="105" t="str">
        <f>IF(B742&lt;&gt;"", INDEX(DeltagarRapport!$D$2:$D$9, MATCH(B742, DeltagarRapport!$E$2:$E$9, 0)), "")</f>
        <v/>
      </c>
      <c r="D742" s="64"/>
      <c r="E742" s="59"/>
      <c r="F742" s="59"/>
      <c r="G742" s="59"/>
      <c r="H742" s="60"/>
      <c r="I742" s="86"/>
      <c r="J742" s="86"/>
      <c r="K742" s="86"/>
      <c r="L742" s="78"/>
      <c r="M742" s="61"/>
      <c r="N742" s="66"/>
      <c r="O742" s="105" t="str">
        <f t="shared" si="58"/>
        <v/>
      </c>
      <c r="P742" s="105" t="str">
        <f t="shared" si="59"/>
        <v/>
      </c>
      <c r="Q742" s="105" t="str">
        <f>IF(P742="", "", IFERROR(VLOOKUP(P742,Arrtyper!A:B,2,FALSE), ""))</f>
        <v/>
      </c>
      <c r="R742" s="61"/>
      <c r="S742" s="105" t="str">
        <f>IF(R742="", "", IFERROR(VLOOKUP(R742,Verksamhetsform!A:B,2,FALSE), ""))</f>
        <v/>
      </c>
      <c r="T742" s="61"/>
      <c r="U742" s="61"/>
      <c r="V742" s="105" t="str">
        <f>IF(U742="", "", IFERROR(VLOOKUP(U742,KommunDB!A:B,2,FALSE), ""))</f>
        <v/>
      </c>
      <c r="W742" s="106">
        <f t="shared" si="55"/>
        <v>0</v>
      </c>
      <c r="X742" s="106">
        <f t="shared" si="56"/>
        <v>0</v>
      </c>
      <c r="Y742" s="107" t="str">
        <f t="shared" si="57"/>
        <v/>
      </c>
      <c r="Z742" s="108">
        <f>IF(S742=2,0,IF(ISBLANK(J742),0,VLOOKUP(Y742,DeltagarRapport!A:J,7,FALSE)*100))</f>
        <v>0</v>
      </c>
      <c r="AA742" s="108">
        <f>IF(S742=2,0,IF(ISBLANK(J742),0,VLOOKUP(Y742,DeltagarRapport!A:J,9,FALSE)*100))</f>
        <v>0</v>
      </c>
      <c r="AB742" s="109" t="str" cm="1">
        <f t="array" ref="AB742">IF(S742=1,INDEX(Verksamhetsform!$A$9:$A$10,MIN(ROW(AB742)-ROW($AB$2)+1,2)),"")</f>
        <v/>
      </c>
    </row>
    <row r="743" spans="1:28" x14ac:dyDescent="0.35">
      <c r="A743" s="105">
        <v>742</v>
      </c>
      <c r="B743" s="77"/>
      <c r="C743" s="105" t="str">
        <f>IF(B743&lt;&gt;"", INDEX(DeltagarRapport!$D$2:$D$9, MATCH(B743, DeltagarRapport!$E$2:$E$9, 0)), "")</f>
        <v/>
      </c>
      <c r="D743" s="64"/>
      <c r="E743" s="59"/>
      <c r="F743" s="59"/>
      <c r="G743" s="59"/>
      <c r="H743" s="60"/>
      <c r="I743" s="86"/>
      <c r="J743" s="86"/>
      <c r="K743" s="86"/>
      <c r="L743" s="78"/>
      <c r="M743" s="61"/>
      <c r="N743" s="66"/>
      <c r="O743" s="105" t="str">
        <f t="shared" si="58"/>
        <v/>
      </c>
      <c r="P743" s="105" t="str">
        <f t="shared" si="59"/>
        <v/>
      </c>
      <c r="Q743" s="105" t="str">
        <f>IF(P743="", "", IFERROR(VLOOKUP(P743,Arrtyper!A:B,2,FALSE), ""))</f>
        <v/>
      </c>
      <c r="R743" s="61"/>
      <c r="S743" s="105" t="str">
        <f>IF(R743="", "", IFERROR(VLOOKUP(R743,Verksamhetsform!A:B,2,FALSE), ""))</f>
        <v/>
      </c>
      <c r="T743" s="61"/>
      <c r="U743" s="61"/>
      <c r="V743" s="105" t="str">
        <f>IF(U743="", "", IFERROR(VLOOKUP(U743,KommunDB!A:B,2,FALSE), ""))</f>
        <v/>
      </c>
      <c r="W743" s="106">
        <f t="shared" si="55"/>
        <v>0</v>
      </c>
      <c r="X743" s="106">
        <f t="shared" si="56"/>
        <v>0</v>
      </c>
      <c r="Y743" s="107" t="str">
        <f t="shared" si="57"/>
        <v/>
      </c>
      <c r="Z743" s="108">
        <f>IF(S743=2,0,IF(ISBLANK(J743),0,VLOOKUP(Y743,DeltagarRapport!A:J,7,FALSE)*100))</f>
        <v>0</v>
      </c>
      <c r="AA743" s="108">
        <f>IF(S743=2,0,IF(ISBLANK(J743),0,VLOOKUP(Y743,DeltagarRapport!A:J,9,FALSE)*100))</f>
        <v>0</v>
      </c>
      <c r="AB743" s="109" t="str" cm="1">
        <f t="array" ref="AB743">IF(S743=1,INDEX(Verksamhetsform!$A$9:$A$10,MIN(ROW(AB743)-ROW($AB$2)+1,2)),"")</f>
        <v/>
      </c>
    </row>
    <row r="744" spans="1:28" x14ac:dyDescent="0.35">
      <c r="A744" s="105">
        <v>743</v>
      </c>
      <c r="B744" s="77"/>
      <c r="C744" s="105" t="str">
        <f>IF(B744&lt;&gt;"", INDEX(DeltagarRapport!$D$2:$D$9, MATCH(B744, DeltagarRapport!$E$2:$E$9, 0)), "")</f>
        <v/>
      </c>
      <c r="D744" s="64"/>
      <c r="E744" s="59"/>
      <c r="F744" s="59"/>
      <c r="G744" s="59"/>
      <c r="H744" s="60"/>
      <c r="I744" s="86"/>
      <c r="J744" s="86"/>
      <c r="K744" s="86"/>
      <c r="L744" s="78"/>
      <c r="M744" s="61"/>
      <c r="N744" s="66"/>
      <c r="O744" s="105" t="str">
        <f t="shared" si="58"/>
        <v/>
      </c>
      <c r="P744" s="105" t="str">
        <f t="shared" si="59"/>
        <v/>
      </c>
      <c r="Q744" s="105" t="str">
        <f>IF(P744="", "", IFERROR(VLOOKUP(P744,Arrtyper!A:B,2,FALSE), ""))</f>
        <v/>
      </c>
      <c r="R744" s="61"/>
      <c r="S744" s="105" t="str">
        <f>IF(R744="", "", IFERROR(VLOOKUP(R744,Verksamhetsform!A:B,2,FALSE), ""))</f>
        <v/>
      </c>
      <c r="T744" s="61"/>
      <c r="U744" s="61"/>
      <c r="V744" s="105" t="str">
        <f>IF(U744="", "", IFERROR(VLOOKUP(U744,KommunDB!A:B,2,FALSE), ""))</f>
        <v/>
      </c>
      <c r="W744" s="106">
        <f t="shared" si="55"/>
        <v>0</v>
      </c>
      <c r="X744" s="106">
        <f t="shared" si="56"/>
        <v>0</v>
      </c>
      <c r="Y744" s="107" t="str">
        <f t="shared" si="57"/>
        <v/>
      </c>
      <c r="Z744" s="108">
        <f>IF(S744=2,0,IF(ISBLANK(J744),0,VLOOKUP(Y744,DeltagarRapport!A:J,7,FALSE)*100))</f>
        <v>0</v>
      </c>
      <c r="AA744" s="108">
        <f>IF(S744=2,0,IF(ISBLANK(J744),0,VLOOKUP(Y744,DeltagarRapport!A:J,9,FALSE)*100))</f>
        <v>0</v>
      </c>
      <c r="AB744" s="109" t="str" cm="1">
        <f t="array" ref="AB744">IF(S744=1,INDEX(Verksamhetsform!$A$9:$A$10,MIN(ROW(AB744)-ROW($AB$2)+1,2)),"")</f>
        <v/>
      </c>
    </row>
    <row r="745" spans="1:28" x14ac:dyDescent="0.35">
      <c r="A745" s="105">
        <v>744</v>
      </c>
      <c r="B745" s="77"/>
      <c r="C745" s="105" t="str">
        <f>IF(B745&lt;&gt;"", INDEX(DeltagarRapport!$D$2:$D$9, MATCH(B745, DeltagarRapport!$E$2:$E$9, 0)), "")</f>
        <v/>
      </c>
      <c r="D745" s="64"/>
      <c r="E745" s="59"/>
      <c r="F745" s="59"/>
      <c r="G745" s="59"/>
      <c r="H745" s="60"/>
      <c r="I745" s="86"/>
      <c r="J745" s="86"/>
      <c r="K745" s="86"/>
      <c r="L745" s="78"/>
      <c r="M745" s="61"/>
      <c r="N745" s="66"/>
      <c r="O745" s="105" t="str">
        <f t="shared" si="58"/>
        <v/>
      </c>
      <c r="P745" s="105" t="str">
        <f t="shared" si="59"/>
        <v/>
      </c>
      <c r="Q745" s="105" t="str">
        <f>IF(P745="", "", IFERROR(VLOOKUP(P745,Arrtyper!A:B,2,FALSE), ""))</f>
        <v/>
      </c>
      <c r="R745" s="61"/>
      <c r="S745" s="105" t="str">
        <f>IF(R745="", "", IFERROR(VLOOKUP(R745,Verksamhetsform!A:B,2,FALSE), ""))</f>
        <v/>
      </c>
      <c r="T745" s="61"/>
      <c r="U745" s="61"/>
      <c r="V745" s="105" t="str">
        <f>IF(U745="", "", IFERROR(VLOOKUP(U745,KommunDB!A:B,2,FALSE), ""))</f>
        <v/>
      </c>
      <c r="W745" s="106">
        <f t="shared" si="55"/>
        <v>0</v>
      </c>
      <c r="X745" s="106">
        <f t="shared" si="56"/>
        <v>0</v>
      </c>
      <c r="Y745" s="107" t="str">
        <f t="shared" si="57"/>
        <v/>
      </c>
      <c r="Z745" s="108">
        <f>IF(S745=2,0,IF(ISBLANK(J745),0,VLOOKUP(Y745,DeltagarRapport!A:J,7,FALSE)*100))</f>
        <v>0</v>
      </c>
      <c r="AA745" s="108">
        <f>IF(S745=2,0,IF(ISBLANK(J745),0,VLOOKUP(Y745,DeltagarRapport!A:J,9,FALSE)*100))</f>
        <v>0</v>
      </c>
      <c r="AB745" s="109" t="str" cm="1">
        <f t="array" ref="AB745">IF(S745=1,INDEX(Verksamhetsform!$A$9:$A$10,MIN(ROW(AB745)-ROW($AB$2)+1,2)),"")</f>
        <v/>
      </c>
    </row>
    <row r="746" spans="1:28" x14ac:dyDescent="0.35">
      <c r="A746" s="105">
        <v>745</v>
      </c>
      <c r="B746" s="77"/>
      <c r="C746" s="105" t="str">
        <f>IF(B746&lt;&gt;"", INDEX(DeltagarRapport!$D$2:$D$9, MATCH(B746, DeltagarRapport!$E$2:$E$9, 0)), "")</f>
        <v/>
      </c>
      <c r="D746" s="64"/>
      <c r="E746" s="59"/>
      <c r="F746" s="59"/>
      <c r="G746" s="59"/>
      <c r="H746" s="60"/>
      <c r="I746" s="86"/>
      <c r="J746" s="86"/>
      <c r="K746" s="86"/>
      <c r="L746" s="78"/>
      <c r="M746" s="61"/>
      <c r="N746" s="66"/>
      <c r="O746" s="105" t="str">
        <f t="shared" si="58"/>
        <v/>
      </c>
      <c r="P746" s="105" t="str">
        <f t="shared" si="59"/>
        <v/>
      </c>
      <c r="Q746" s="105" t="str">
        <f>IF(P746="", "", IFERROR(VLOOKUP(P746,Arrtyper!A:B,2,FALSE), ""))</f>
        <v/>
      </c>
      <c r="R746" s="61"/>
      <c r="S746" s="105" t="str">
        <f>IF(R746="", "", IFERROR(VLOOKUP(R746,Verksamhetsform!A:B,2,FALSE), ""))</f>
        <v/>
      </c>
      <c r="T746" s="61"/>
      <c r="U746" s="61"/>
      <c r="V746" s="105" t="str">
        <f>IF(U746="", "", IFERROR(VLOOKUP(U746,KommunDB!A:B,2,FALSE), ""))</f>
        <v/>
      </c>
      <c r="W746" s="106">
        <f t="shared" si="55"/>
        <v>0</v>
      </c>
      <c r="X746" s="106">
        <f t="shared" si="56"/>
        <v>0</v>
      </c>
      <c r="Y746" s="107" t="str">
        <f t="shared" si="57"/>
        <v/>
      </c>
      <c r="Z746" s="108">
        <f>IF(S746=2,0,IF(ISBLANK(J746),0,VLOOKUP(Y746,DeltagarRapport!A:J,7,FALSE)*100))</f>
        <v>0</v>
      </c>
      <c r="AA746" s="108">
        <f>IF(S746=2,0,IF(ISBLANK(J746),0,VLOOKUP(Y746,DeltagarRapport!A:J,9,FALSE)*100))</f>
        <v>0</v>
      </c>
      <c r="AB746" s="109" t="str" cm="1">
        <f t="array" ref="AB746">IF(S746=1,INDEX(Verksamhetsform!$A$9:$A$10,MIN(ROW(AB746)-ROW($AB$2)+1,2)),"")</f>
        <v/>
      </c>
    </row>
    <row r="747" spans="1:28" x14ac:dyDescent="0.35">
      <c r="A747" s="105">
        <v>746</v>
      </c>
      <c r="B747" s="77"/>
      <c r="C747" s="105" t="str">
        <f>IF(B747&lt;&gt;"", INDEX(DeltagarRapport!$D$2:$D$9, MATCH(B747, DeltagarRapport!$E$2:$E$9, 0)), "")</f>
        <v/>
      </c>
      <c r="D747" s="64"/>
      <c r="E747" s="59"/>
      <c r="F747" s="59"/>
      <c r="G747" s="59"/>
      <c r="H747" s="60"/>
      <c r="I747" s="86"/>
      <c r="J747" s="86"/>
      <c r="K747" s="86"/>
      <c r="L747" s="78"/>
      <c r="M747" s="61"/>
      <c r="N747" s="66"/>
      <c r="O747" s="105" t="str">
        <f t="shared" si="58"/>
        <v/>
      </c>
      <c r="P747" s="105" t="str">
        <f t="shared" si="59"/>
        <v/>
      </c>
      <c r="Q747" s="105" t="str">
        <f>IF(P747="", "", IFERROR(VLOOKUP(P747,Arrtyper!A:B,2,FALSE), ""))</f>
        <v/>
      </c>
      <c r="R747" s="61"/>
      <c r="S747" s="105" t="str">
        <f>IF(R747="", "", IFERROR(VLOOKUP(R747,Verksamhetsform!A:B,2,FALSE), ""))</f>
        <v/>
      </c>
      <c r="T747" s="61"/>
      <c r="U747" s="61"/>
      <c r="V747" s="105" t="str">
        <f>IF(U747="", "", IFERROR(VLOOKUP(U747,KommunDB!A:B,2,FALSE), ""))</f>
        <v/>
      </c>
      <c r="W747" s="106">
        <f t="shared" si="55"/>
        <v>0</v>
      </c>
      <c r="X747" s="106">
        <f t="shared" si="56"/>
        <v>0</v>
      </c>
      <c r="Y747" s="107" t="str">
        <f t="shared" si="57"/>
        <v/>
      </c>
      <c r="Z747" s="108">
        <f>IF(S747=2,0,IF(ISBLANK(J747),0,VLOOKUP(Y747,DeltagarRapport!A:J,7,FALSE)*100))</f>
        <v>0</v>
      </c>
      <c r="AA747" s="108">
        <f>IF(S747=2,0,IF(ISBLANK(J747),0,VLOOKUP(Y747,DeltagarRapport!A:J,9,FALSE)*100))</f>
        <v>0</v>
      </c>
      <c r="AB747" s="109" t="str" cm="1">
        <f t="array" ref="AB747">IF(S747=1,INDEX(Verksamhetsform!$A$9:$A$10,MIN(ROW(AB747)-ROW($AB$2)+1,2)),"")</f>
        <v/>
      </c>
    </row>
    <row r="748" spans="1:28" x14ac:dyDescent="0.35">
      <c r="A748" s="105">
        <v>747</v>
      </c>
      <c r="B748" s="77"/>
      <c r="C748" s="105" t="str">
        <f>IF(B748&lt;&gt;"", INDEX(DeltagarRapport!$D$2:$D$9, MATCH(B748, DeltagarRapport!$E$2:$E$9, 0)), "")</f>
        <v/>
      </c>
      <c r="D748" s="64"/>
      <c r="E748" s="59"/>
      <c r="F748" s="59"/>
      <c r="G748" s="59"/>
      <c r="H748" s="60"/>
      <c r="I748" s="86"/>
      <c r="J748" s="86"/>
      <c r="K748" s="86"/>
      <c r="L748" s="78"/>
      <c r="M748" s="61"/>
      <c r="N748" s="66"/>
      <c r="O748" s="105" t="str">
        <f t="shared" si="58"/>
        <v/>
      </c>
      <c r="P748" s="105" t="str">
        <f t="shared" si="59"/>
        <v/>
      </c>
      <c r="Q748" s="105" t="str">
        <f>IF(P748="", "", IFERROR(VLOOKUP(P748,Arrtyper!A:B,2,FALSE), ""))</f>
        <v/>
      </c>
      <c r="R748" s="61"/>
      <c r="S748" s="105" t="str">
        <f>IF(R748="", "", IFERROR(VLOOKUP(R748,Verksamhetsform!A:B,2,FALSE), ""))</f>
        <v/>
      </c>
      <c r="T748" s="61"/>
      <c r="U748" s="61"/>
      <c r="V748" s="105" t="str">
        <f>IF(U748="", "", IFERROR(VLOOKUP(U748,KommunDB!A:B,2,FALSE), ""))</f>
        <v/>
      </c>
      <c r="W748" s="106">
        <f t="shared" si="55"/>
        <v>0</v>
      </c>
      <c r="X748" s="106">
        <f t="shared" si="56"/>
        <v>0</v>
      </c>
      <c r="Y748" s="107" t="str">
        <f t="shared" si="57"/>
        <v/>
      </c>
      <c r="Z748" s="108">
        <f>IF(S748=2,0,IF(ISBLANK(J748),0,VLOOKUP(Y748,DeltagarRapport!A:J,7,FALSE)*100))</f>
        <v>0</v>
      </c>
      <c r="AA748" s="108">
        <f>IF(S748=2,0,IF(ISBLANK(J748),0,VLOOKUP(Y748,DeltagarRapport!A:J,9,FALSE)*100))</f>
        <v>0</v>
      </c>
      <c r="AB748" s="109" t="str" cm="1">
        <f t="array" ref="AB748">IF(S748=1,INDEX(Verksamhetsform!$A$9:$A$10,MIN(ROW(AB748)-ROW($AB$2)+1,2)),"")</f>
        <v/>
      </c>
    </row>
    <row r="749" spans="1:28" x14ac:dyDescent="0.35">
      <c r="A749" s="105">
        <v>748</v>
      </c>
      <c r="B749" s="77"/>
      <c r="C749" s="105" t="str">
        <f>IF(B749&lt;&gt;"", INDEX(DeltagarRapport!$D$2:$D$9, MATCH(B749, DeltagarRapport!$E$2:$E$9, 0)), "")</f>
        <v/>
      </c>
      <c r="D749" s="64"/>
      <c r="E749" s="59"/>
      <c r="F749" s="59"/>
      <c r="G749" s="59"/>
      <c r="H749" s="60"/>
      <c r="I749" s="86"/>
      <c r="J749" s="86"/>
      <c r="K749" s="86"/>
      <c r="L749" s="78"/>
      <c r="M749" s="61"/>
      <c r="N749" s="66"/>
      <c r="O749" s="105" t="str">
        <f t="shared" si="58"/>
        <v/>
      </c>
      <c r="P749" s="105" t="str">
        <f t="shared" si="59"/>
        <v/>
      </c>
      <c r="Q749" s="105" t="str">
        <f>IF(P749="", "", IFERROR(VLOOKUP(P749,Arrtyper!A:B,2,FALSE), ""))</f>
        <v/>
      </c>
      <c r="R749" s="61"/>
      <c r="S749" s="105" t="str">
        <f>IF(R749="", "", IFERROR(VLOOKUP(R749,Verksamhetsform!A:B,2,FALSE), ""))</f>
        <v/>
      </c>
      <c r="T749" s="61"/>
      <c r="U749" s="61"/>
      <c r="V749" s="105" t="str">
        <f>IF(U749="", "", IFERROR(VLOOKUP(U749,KommunDB!A:B,2,FALSE), ""))</f>
        <v/>
      </c>
      <c r="W749" s="106">
        <f t="shared" si="55"/>
        <v>0</v>
      </c>
      <c r="X749" s="106">
        <f t="shared" si="56"/>
        <v>0</v>
      </c>
      <c r="Y749" s="107" t="str">
        <f t="shared" si="57"/>
        <v/>
      </c>
      <c r="Z749" s="108">
        <f>IF(S749=2,0,IF(ISBLANK(J749),0,VLOOKUP(Y749,DeltagarRapport!A:J,7,FALSE)*100))</f>
        <v>0</v>
      </c>
      <c r="AA749" s="108">
        <f>IF(S749=2,0,IF(ISBLANK(J749),0,VLOOKUP(Y749,DeltagarRapport!A:J,9,FALSE)*100))</f>
        <v>0</v>
      </c>
      <c r="AB749" s="109" t="str" cm="1">
        <f t="array" ref="AB749">IF(S749=1,INDEX(Verksamhetsform!$A$9:$A$10,MIN(ROW(AB749)-ROW($AB$2)+1,2)),"")</f>
        <v/>
      </c>
    </row>
    <row r="750" spans="1:28" x14ac:dyDescent="0.35">
      <c r="A750" s="105">
        <v>749</v>
      </c>
      <c r="B750" s="77"/>
      <c r="C750" s="105" t="str">
        <f>IF(B750&lt;&gt;"", INDEX(DeltagarRapport!$D$2:$D$9, MATCH(B750, DeltagarRapport!$E$2:$E$9, 0)), "")</f>
        <v/>
      </c>
      <c r="D750" s="64"/>
      <c r="E750" s="59"/>
      <c r="F750" s="59"/>
      <c r="G750" s="59"/>
      <c r="H750" s="60"/>
      <c r="I750" s="86"/>
      <c r="J750" s="86"/>
      <c r="K750" s="86"/>
      <c r="L750" s="78"/>
      <c r="M750" s="61"/>
      <c r="N750" s="66"/>
      <c r="O750" s="105" t="str">
        <f t="shared" si="58"/>
        <v/>
      </c>
      <c r="P750" s="105" t="str">
        <f t="shared" si="59"/>
        <v/>
      </c>
      <c r="Q750" s="105" t="str">
        <f>IF(P750="", "", IFERROR(VLOOKUP(P750,Arrtyper!A:B,2,FALSE), ""))</f>
        <v/>
      </c>
      <c r="R750" s="61"/>
      <c r="S750" s="105" t="str">
        <f>IF(R750="", "", IFERROR(VLOOKUP(R750,Verksamhetsform!A:B,2,FALSE), ""))</f>
        <v/>
      </c>
      <c r="T750" s="61"/>
      <c r="U750" s="61"/>
      <c r="V750" s="105" t="str">
        <f>IF(U750="", "", IFERROR(VLOOKUP(U750,KommunDB!A:B,2,FALSE), ""))</f>
        <v/>
      </c>
      <c r="W750" s="106">
        <f t="shared" si="55"/>
        <v>0</v>
      </c>
      <c r="X750" s="106">
        <f t="shared" si="56"/>
        <v>0</v>
      </c>
      <c r="Y750" s="107" t="str">
        <f t="shared" si="57"/>
        <v/>
      </c>
      <c r="Z750" s="108">
        <f>IF(S750=2,0,IF(ISBLANK(J750),0,VLOOKUP(Y750,DeltagarRapport!A:J,7,FALSE)*100))</f>
        <v>0</v>
      </c>
      <c r="AA750" s="108">
        <f>IF(S750=2,0,IF(ISBLANK(J750),0,VLOOKUP(Y750,DeltagarRapport!A:J,9,FALSE)*100))</f>
        <v>0</v>
      </c>
      <c r="AB750" s="109" t="str" cm="1">
        <f t="array" ref="AB750">IF(S750=1,INDEX(Verksamhetsform!$A$9:$A$10,MIN(ROW(AB750)-ROW($AB$2)+1,2)),"")</f>
        <v/>
      </c>
    </row>
    <row r="751" spans="1:28" x14ac:dyDescent="0.35">
      <c r="A751" s="105">
        <v>750</v>
      </c>
      <c r="B751" s="77"/>
      <c r="C751" s="105" t="str">
        <f>IF(B751&lt;&gt;"", INDEX(DeltagarRapport!$D$2:$D$9, MATCH(B751, DeltagarRapport!$E$2:$E$9, 0)), "")</f>
        <v/>
      </c>
      <c r="D751" s="64"/>
      <c r="E751" s="59"/>
      <c r="F751" s="59"/>
      <c r="G751" s="59"/>
      <c r="H751" s="60"/>
      <c r="I751" s="86"/>
      <c r="J751" s="86"/>
      <c r="K751" s="86"/>
      <c r="L751" s="78"/>
      <c r="M751" s="61"/>
      <c r="N751" s="66"/>
      <c r="O751" s="105" t="str">
        <f t="shared" si="58"/>
        <v/>
      </c>
      <c r="P751" s="105" t="str">
        <f t="shared" si="59"/>
        <v/>
      </c>
      <c r="Q751" s="105" t="str">
        <f>IF(P751="", "", IFERROR(VLOOKUP(P751,Arrtyper!A:B,2,FALSE), ""))</f>
        <v/>
      </c>
      <c r="R751" s="61"/>
      <c r="S751" s="105" t="str">
        <f>IF(R751="", "", IFERROR(VLOOKUP(R751,Verksamhetsform!A:B,2,FALSE), ""))</f>
        <v/>
      </c>
      <c r="T751" s="61"/>
      <c r="U751" s="61"/>
      <c r="V751" s="105" t="str">
        <f>IF(U751="", "", IFERROR(VLOOKUP(U751,KommunDB!A:B,2,FALSE), ""))</f>
        <v/>
      </c>
      <c r="W751" s="106">
        <f t="shared" si="55"/>
        <v>0</v>
      </c>
      <c r="X751" s="106">
        <f t="shared" si="56"/>
        <v>0</v>
      </c>
      <c r="Y751" s="107" t="str">
        <f t="shared" si="57"/>
        <v/>
      </c>
      <c r="Z751" s="108">
        <f>IF(S751=2,0,IF(ISBLANK(J751),0,VLOOKUP(Y751,DeltagarRapport!A:J,7,FALSE)*100))</f>
        <v>0</v>
      </c>
      <c r="AA751" s="108">
        <f>IF(S751=2,0,IF(ISBLANK(J751),0,VLOOKUP(Y751,DeltagarRapport!A:J,9,FALSE)*100))</f>
        <v>0</v>
      </c>
      <c r="AB751" s="109" t="str" cm="1">
        <f t="array" ref="AB751">IF(S751=1,INDEX(Verksamhetsform!$A$9:$A$10,MIN(ROW(AB751)-ROW($AB$2)+1,2)),"")</f>
        <v/>
      </c>
    </row>
    <row r="752" spans="1:28" x14ac:dyDescent="0.35">
      <c r="A752" s="105">
        <v>751</v>
      </c>
      <c r="B752" s="77"/>
      <c r="C752" s="105" t="str">
        <f>IF(B752&lt;&gt;"", INDEX(DeltagarRapport!$D$2:$D$9, MATCH(B752, DeltagarRapport!$E$2:$E$9, 0)), "")</f>
        <v/>
      </c>
      <c r="D752" s="64"/>
      <c r="E752" s="59"/>
      <c r="F752" s="59"/>
      <c r="G752" s="59"/>
      <c r="H752" s="60"/>
      <c r="I752" s="86"/>
      <c r="J752" s="86"/>
      <c r="K752" s="86"/>
      <c r="L752" s="78"/>
      <c r="M752" s="61"/>
      <c r="N752" s="66"/>
      <c r="O752" s="105" t="str">
        <f t="shared" si="58"/>
        <v/>
      </c>
      <c r="P752" s="105" t="str">
        <f t="shared" si="59"/>
        <v/>
      </c>
      <c r="Q752" s="105" t="str">
        <f>IF(P752="", "", IFERROR(VLOOKUP(P752,Arrtyper!A:B,2,FALSE), ""))</f>
        <v/>
      </c>
      <c r="R752" s="61"/>
      <c r="S752" s="105" t="str">
        <f>IF(R752="", "", IFERROR(VLOOKUP(R752,Verksamhetsform!A:B,2,FALSE), ""))</f>
        <v/>
      </c>
      <c r="T752" s="61"/>
      <c r="U752" s="61"/>
      <c r="V752" s="105" t="str">
        <f>IF(U752="", "", IFERROR(VLOOKUP(U752,KommunDB!A:B,2,FALSE), ""))</f>
        <v/>
      </c>
      <c r="W752" s="106">
        <f t="shared" si="55"/>
        <v>0</v>
      </c>
      <c r="X752" s="106">
        <f t="shared" si="56"/>
        <v>0</v>
      </c>
      <c r="Y752" s="107" t="str">
        <f t="shared" si="57"/>
        <v/>
      </c>
      <c r="Z752" s="108">
        <f>IF(S752=2,0,IF(ISBLANK(J752),0,VLOOKUP(Y752,DeltagarRapport!A:J,7,FALSE)*100))</f>
        <v>0</v>
      </c>
      <c r="AA752" s="108">
        <f>IF(S752=2,0,IF(ISBLANK(J752),0,VLOOKUP(Y752,DeltagarRapport!A:J,9,FALSE)*100))</f>
        <v>0</v>
      </c>
      <c r="AB752" s="109" t="str" cm="1">
        <f t="array" ref="AB752">IF(S752=1,INDEX(Verksamhetsform!$A$9:$A$10,MIN(ROW(AB752)-ROW($AB$2)+1,2)),"")</f>
        <v/>
      </c>
    </row>
    <row r="753" spans="1:28" x14ac:dyDescent="0.35">
      <c r="A753" s="105">
        <v>752</v>
      </c>
      <c r="B753" s="77"/>
      <c r="C753" s="105" t="str">
        <f>IF(B753&lt;&gt;"", INDEX(DeltagarRapport!$D$2:$D$9, MATCH(B753, DeltagarRapport!$E$2:$E$9, 0)), "")</f>
        <v/>
      </c>
      <c r="D753" s="64"/>
      <c r="E753" s="59"/>
      <c r="F753" s="59"/>
      <c r="G753" s="59"/>
      <c r="H753" s="60"/>
      <c r="I753" s="86"/>
      <c r="J753" s="86"/>
      <c r="K753" s="86"/>
      <c r="L753" s="78"/>
      <c r="M753" s="61"/>
      <c r="N753" s="66"/>
      <c r="O753" s="105" t="str">
        <f t="shared" si="58"/>
        <v/>
      </c>
      <c r="P753" s="105" t="str">
        <f t="shared" si="59"/>
        <v/>
      </c>
      <c r="Q753" s="105" t="str">
        <f>IF(P753="", "", IFERROR(VLOOKUP(P753,Arrtyper!A:B,2,FALSE), ""))</f>
        <v/>
      </c>
      <c r="R753" s="61"/>
      <c r="S753" s="105" t="str">
        <f>IF(R753="", "", IFERROR(VLOOKUP(R753,Verksamhetsform!A:B,2,FALSE), ""))</f>
        <v/>
      </c>
      <c r="T753" s="61"/>
      <c r="U753" s="61"/>
      <c r="V753" s="105" t="str">
        <f>IF(U753="", "", IFERROR(VLOOKUP(U753,KommunDB!A:B,2,FALSE), ""))</f>
        <v/>
      </c>
      <c r="W753" s="106">
        <f t="shared" si="55"/>
        <v>0</v>
      </c>
      <c r="X753" s="106">
        <f t="shared" si="56"/>
        <v>0</v>
      </c>
      <c r="Y753" s="107" t="str">
        <f t="shared" si="57"/>
        <v/>
      </c>
      <c r="Z753" s="108">
        <f>IF(S753=2,0,IF(ISBLANK(J753),0,VLOOKUP(Y753,DeltagarRapport!A:J,7,FALSE)*100))</f>
        <v>0</v>
      </c>
      <c r="AA753" s="108">
        <f>IF(S753=2,0,IF(ISBLANK(J753),0,VLOOKUP(Y753,DeltagarRapport!A:J,9,FALSE)*100))</f>
        <v>0</v>
      </c>
      <c r="AB753" s="109" t="str" cm="1">
        <f t="array" ref="AB753">IF(S753=1,INDEX(Verksamhetsform!$A$9:$A$10,MIN(ROW(AB753)-ROW($AB$2)+1,2)),"")</f>
        <v/>
      </c>
    </row>
    <row r="754" spans="1:28" x14ac:dyDescent="0.35">
      <c r="A754" s="105">
        <v>753</v>
      </c>
      <c r="B754" s="77"/>
      <c r="C754" s="105" t="str">
        <f>IF(B754&lt;&gt;"", INDEX(DeltagarRapport!$D$2:$D$9, MATCH(B754, DeltagarRapport!$E$2:$E$9, 0)), "")</f>
        <v/>
      </c>
      <c r="D754" s="64"/>
      <c r="E754" s="59"/>
      <c r="F754" s="59"/>
      <c r="G754" s="59"/>
      <c r="H754" s="60"/>
      <c r="I754" s="86"/>
      <c r="J754" s="86"/>
      <c r="K754" s="86"/>
      <c r="L754" s="78"/>
      <c r="M754" s="61"/>
      <c r="N754" s="66"/>
      <c r="O754" s="105" t="str">
        <f t="shared" si="58"/>
        <v/>
      </c>
      <c r="P754" s="105" t="str">
        <f t="shared" si="59"/>
        <v/>
      </c>
      <c r="Q754" s="105" t="str">
        <f>IF(P754="", "", IFERROR(VLOOKUP(P754,Arrtyper!A:B,2,FALSE), ""))</f>
        <v/>
      </c>
      <c r="R754" s="61"/>
      <c r="S754" s="105" t="str">
        <f>IF(R754="", "", IFERROR(VLOOKUP(R754,Verksamhetsform!A:B,2,FALSE), ""))</f>
        <v/>
      </c>
      <c r="T754" s="61"/>
      <c r="U754" s="61"/>
      <c r="V754" s="105" t="str">
        <f>IF(U754="", "", IFERROR(VLOOKUP(U754,KommunDB!A:B,2,FALSE), ""))</f>
        <v/>
      </c>
      <c r="W754" s="106">
        <f t="shared" si="55"/>
        <v>0</v>
      </c>
      <c r="X754" s="106">
        <f t="shared" si="56"/>
        <v>0</v>
      </c>
      <c r="Y754" s="107" t="str">
        <f t="shared" si="57"/>
        <v/>
      </c>
      <c r="Z754" s="108">
        <f>IF(S754=2,0,IF(ISBLANK(J754),0,VLOOKUP(Y754,DeltagarRapport!A:J,7,FALSE)*100))</f>
        <v>0</v>
      </c>
      <c r="AA754" s="108">
        <f>IF(S754=2,0,IF(ISBLANK(J754),0,VLOOKUP(Y754,DeltagarRapport!A:J,9,FALSE)*100))</f>
        <v>0</v>
      </c>
      <c r="AB754" s="109" t="str" cm="1">
        <f t="array" ref="AB754">IF(S754=1,INDEX(Verksamhetsform!$A$9:$A$10,MIN(ROW(AB754)-ROW($AB$2)+1,2)),"")</f>
        <v/>
      </c>
    </row>
    <row r="755" spans="1:28" x14ac:dyDescent="0.35">
      <c r="A755" s="105">
        <v>754</v>
      </c>
      <c r="B755" s="77"/>
      <c r="C755" s="105" t="str">
        <f>IF(B755&lt;&gt;"", INDEX(DeltagarRapport!$D$2:$D$9, MATCH(B755, DeltagarRapport!$E$2:$E$9, 0)), "")</f>
        <v/>
      </c>
      <c r="D755" s="64"/>
      <c r="E755" s="59"/>
      <c r="F755" s="59"/>
      <c r="G755" s="59"/>
      <c r="H755" s="60"/>
      <c r="I755" s="86"/>
      <c r="J755" s="86"/>
      <c r="K755" s="86"/>
      <c r="L755" s="78"/>
      <c r="M755" s="61"/>
      <c r="N755" s="66"/>
      <c r="O755" s="105" t="str">
        <f t="shared" si="58"/>
        <v/>
      </c>
      <c r="P755" s="105" t="str">
        <f t="shared" si="59"/>
        <v/>
      </c>
      <c r="Q755" s="105" t="str">
        <f>IF(P755="", "", IFERROR(VLOOKUP(P755,Arrtyper!A:B,2,FALSE), ""))</f>
        <v/>
      </c>
      <c r="R755" s="61"/>
      <c r="S755" s="105" t="str">
        <f>IF(R755="", "", IFERROR(VLOOKUP(R755,Verksamhetsform!A:B,2,FALSE), ""))</f>
        <v/>
      </c>
      <c r="T755" s="61"/>
      <c r="U755" s="61"/>
      <c r="V755" s="105" t="str">
        <f>IF(U755="", "", IFERROR(VLOOKUP(U755,KommunDB!A:B,2,FALSE), ""))</f>
        <v/>
      </c>
      <c r="W755" s="106">
        <f t="shared" si="55"/>
        <v>0</v>
      </c>
      <c r="X755" s="106">
        <f t="shared" si="56"/>
        <v>0</v>
      </c>
      <c r="Y755" s="107" t="str">
        <f t="shared" si="57"/>
        <v/>
      </c>
      <c r="Z755" s="108">
        <f>IF(S755=2,0,IF(ISBLANK(J755),0,VLOOKUP(Y755,DeltagarRapport!A:J,7,FALSE)*100))</f>
        <v>0</v>
      </c>
      <c r="AA755" s="108">
        <f>IF(S755=2,0,IF(ISBLANK(J755),0,VLOOKUP(Y755,DeltagarRapport!A:J,9,FALSE)*100))</f>
        <v>0</v>
      </c>
      <c r="AB755" s="109" t="str" cm="1">
        <f t="array" ref="AB755">IF(S755=1,INDEX(Verksamhetsform!$A$9:$A$10,MIN(ROW(AB755)-ROW($AB$2)+1,2)),"")</f>
        <v/>
      </c>
    </row>
    <row r="756" spans="1:28" x14ac:dyDescent="0.35">
      <c r="A756" s="105">
        <v>755</v>
      </c>
      <c r="B756" s="77"/>
      <c r="C756" s="105" t="str">
        <f>IF(B756&lt;&gt;"", INDEX(DeltagarRapport!$D$2:$D$9, MATCH(B756, DeltagarRapport!$E$2:$E$9, 0)), "")</f>
        <v/>
      </c>
      <c r="D756" s="64"/>
      <c r="E756" s="59"/>
      <c r="F756" s="59"/>
      <c r="G756" s="59"/>
      <c r="H756" s="60"/>
      <c r="I756" s="86"/>
      <c r="J756" s="86"/>
      <c r="K756" s="86"/>
      <c r="L756" s="78"/>
      <c r="M756" s="61"/>
      <c r="N756" s="66"/>
      <c r="O756" s="105" t="str">
        <f t="shared" si="58"/>
        <v/>
      </c>
      <c r="P756" s="105" t="str">
        <f t="shared" si="59"/>
        <v/>
      </c>
      <c r="Q756" s="105" t="str">
        <f>IF(P756="", "", IFERROR(VLOOKUP(P756,Arrtyper!A:B,2,FALSE), ""))</f>
        <v/>
      </c>
      <c r="R756" s="61"/>
      <c r="S756" s="105" t="str">
        <f>IF(R756="", "", IFERROR(VLOOKUP(R756,Verksamhetsform!A:B,2,FALSE), ""))</f>
        <v/>
      </c>
      <c r="T756" s="61"/>
      <c r="U756" s="61"/>
      <c r="V756" s="105" t="str">
        <f>IF(U756="", "", IFERROR(VLOOKUP(U756,KommunDB!A:B,2,FALSE), ""))</f>
        <v/>
      </c>
      <c r="W756" s="106">
        <f t="shared" si="55"/>
        <v>0</v>
      </c>
      <c r="X756" s="106">
        <f t="shared" si="56"/>
        <v>0</v>
      </c>
      <c r="Y756" s="107" t="str">
        <f t="shared" si="57"/>
        <v/>
      </c>
      <c r="Z756" s="108">
        <f>IF(S756=2,0,IF(ISBLANK(J756),0,VLOOKUP(Y756,DeltagarRapport!A:J,7,FALSE)*100))</f>
        <v>0</v>
      </c>
      <c r="AA756" s="108">
        <f>IF(S756=2,0,IF(ISBLANK(J756),0,VLOOKUP(Y756,DeltagarRapport!A:J,9,FALSE)*100))</f>
        <v>0</v>
      </c>
      <c r="AB756" s="109" t="str" cm="1">
        <f t="array" ref="AB756">IF(S756=1,INDEX(Verksamhetsform!$A$9:$A$10,MIN(ROW(AB756)-ROW($AB$2)+1,2)),"")</f>
        <v/>
      </c>
    </row>
    <row r="757" spans="1:28" x14ac:dyDescent="0.35">
      <c r="A757" s="105">
        <v>756</v>
      </c>
      <c r="B757" s="77"/>
      <c r="C757" s="105" t="str">
        <f>IF(B757&lt;&gt;"", INDEX(DeltagarRapport!$D$2:$D$9, MATCH(B757, DeltagarRapport!$E$2:$E$9, 0)), "")</f>
        <v/>
      </c>
      <c r="D757" s="64"/>
      <c r="E757" s="59"/>
      <c r="F757" s="59"/>
      <c r="G757" s="59"/>
      <c r="H757" s="60"/>
      <c r="I757" s="86"/>
      <c r="J757" s="86"/>
      <c r="K757" s="86"/>
      <c r="L757" s="78"/>
      <c r="M757" s="61"/>
      <c r="N757" s="66"/>
      <c r="O757" s="105" t="str">
        <f t="shared" si="58"/>
        <v/>
      </c>
      <c r="P757" s="105" t="str">
        <f t="shared" si="59"/>
        <v/>
      </c>
      <c r="Q757" s="105" t="str">
        <f>IF(P757="", "", IFERROR(VLOOKUP(P757,Arrtyper!A:B,2,FALSE), ""))</f>
        <v/>
      </c>
      <c r="R757" s="61"/>
      <c r="S757" s="105" t="str">
        <f>IF(R757="", "", IFERROR(VLOOKUP(R757,Verksamhetsform!A:B,2,FALSE), ""))</f>
        <v/>
      </c>
      <c r="T757" s="61"/>
      <c r="U757" s="61"/>
      <c r="V757" s="105" t="str">
        <f>IF(U757="", "", IFERROR(VLOOKUP(U757,KommunDB!A:B,2,FALSE), ""))</f>
        <v/>
      </c>
      <c r="W757" s="106">
        <f t="shared" si="55"/>
        <v>0</v>
      </c>
      <c r="X757" s="106">
        <f t="shared" si="56"/>
        <v>0</v>
      </c>
      <c r="Y757" s="107" t="str">
        <f t="shared" si="57"/>
        <v/>
      </c>
      <c r="Z757" s="108">
        <f>IF(S757=2,0,IF(ISBLANK(J757),0,VLOOKUP(Y757,DeltagarRapport!A:J,7,FALSE)*100))</f>
        <v>0</v>
      </c>
      <c r="AA757" s="108">
        <f>IF(S757=2,0,IF(ISBLANK(J757),0,VLOOKUP(Y757,DeltagarRapport!A:J,9,FALSE)*100))</f>
        <v>0</v>
      </c>
      <c r="AB757" s="109" t="str" cm="1">
        <f t="array" ref="AB757">IF(S757=1,INDEX(Verksamhetsform!$A$9:$A$10,MIN(ROW(AB757)-ROW($AB$2)+1,2)),"")</f>
        <v/>
      </c>
    </row>
    <row r="758" spans="1:28" x14ac:dyDescent="0.35">
      <c r="A758" s="105">
        <v>757</v>
      </c>
      <c r="B758" s="77"/>
      <c r="C758" s="105" t="str">
        <f>IF(B758&lt;&gt;"", INDEX(DeltagarRapport!$D$2:$D$9, MATCH(B758, DeltagarRapport!$E$2:$E$9, 0)), "")</f>
        <v/>
      </c>
      <c r="D758" s="64"/>
      <c r="E758" s="59"/>
      <c r="F758" s="59"/>
      <c r="G758" s="59"/>
      <c r="H758" s="60"/>
      <c r="I758" s="86"/>
      <c r="J758" s="86"/>
      <c r="K758" s="86"/>
      <c r="L758" s="78"/>
      <c r="M758" s="61"/>
      <c r="N758" s="66"/>
      <c r="O758" s="105" t="str">
        <f t="shared" si="58"/>
        <v/>
      </c>
      <c r="P758" s="105" t="str">
        <f t="shared" si="59"/>
        <v/>
      </c>
      <c r="Q758" s="105" t="str">
        <f>IF(P758="", "", IFERROR(VLOOKUP(P758,Arrtyper!A:B,2,FALSE), ""))</f>
        <v/>
      </c>
      <c r="R758" s="61"/>
      <c r="S758" s="105" t="str">
        <f>IF(R758="", "", IFERROR(VLOOKUP(R758,Verksamhetsform!A:B,2,FALSE), ""))</f>
        <v/>
      </c>
      <c r="T758" s="61"/>
      <c r="U758" s="61"/>
      <c r="V758" s="105" t="str">
        <f>IF(U758="", "", IFERROR(VLOOKUP(U758,KommunDB!A:B,2,FALSE), ""))</f>
        <v/>
      </c>
      <c r="W758" s="106">
        <f t="shared" si="55"/>
        <v>0</v>
      </c>
      <c r="X758" s="106">
        <f t="shared" si="56"/>
        <v>0</v>
      </c>
      <c r="Y758" s="107" t="str">
        <f t="shared" si="57"/>
        <v/>
      </c>
      <c r="Z758" s="108">
        <f>IF(S758=2,0,IF(ISBLANK(J758),0,VLOOKUP(Y758,DeltagarRapport!A:J,7,FALSE)*100))</f>
        <v>0</v>
      </c>
      <c r="AA758" s="108">
        <f>IF(S758=2,0,IF(ISBLANK(J758),0,VLOOKUP(Y758,DeltagarRapport!A:J,9,FALSE)*100))</f>
        <v>0</v>
      </c>
      <c r="AB758" s="109" t="str" cm="1">
        <f t="array" ref="AB758">IF(S758=1,INDEX(Verksamhetsform!$A$9:$A$10,MIN(ROW(AB758)-ROW($AB$2)+1,2)),"")</f>
        <v/>
      </c>
    </row>
    <row r="759" spans="1:28" x14ac:dyDescent="0.35">
      <c r="A759" s="105">
        <v>758</v>
      </c>
      <c r="B759" s="77"/>
      <c r="C759" s="105" t="str">
        <f>IF(B759&lt;&gt;"", INDEX(DeltagarRapport!$D$2:$D$9, MATCH(B759, DeltagarRapport!$E$2:$E$9, 0)), "")</f>
        <v/>
      </c>
      <c r="D759" s="64"/>
      <c r="E759" s="59"/>
      <c r="F759" s="59"/>
      <c r="G759" s="59"/>
      <c r="H759" s="60"/>
      <c r="I759" s="86"/>
      <c r="J759" s="86"/>
      <c r="K759" s="86"/>
      <c r="L759" s="78"/>
      <c r="M759" s="61"/>
      <c r="N759" s="66"/>
      <c r="O759" s="105" t="str">
        <f t="shared" si="58"/>
        <v/>
      </c>
      <c r="P759" s="105" t="str">
        <f t="shared" si="59"/>
        <v/>
      </c>
      <c r="Q759" s="105" t="str">
        <f>IF(P759="", "", IFERROR(VLOOKUP(P759,Arrtyper!A:B,2,FALSE), ""))</f>
        <v/>
      </c>
      <c r="R759" s="61"/>
      <c r="S759" s="105" t="str">
        <f>IF(R759="", "", IFERROR(VLOOKUP(R759,Verksamhetsform!A:B,2,FALSE), ""))</f>
        <v/>
      </c>
      <c r="T759" s="61"/>
      <c r="U759" s="61"/>
      <c r="V759" s="105" t="str">
        <f>IF(U759="", "", IFERROR(VLOOKUP(U759,KommunDB!A:B,2,FALSE), ""))</f>
        <v/>
      </c>
      <c r="W759" s="106">
        <f t="shared" si="55"/>
        <v>0</v>
      </c>
      <c r="X759" s="106">
        <f t="shared" si="56"/>
        <v>0</v>
      </c>
      <c r="Y759" s="107" t="str">
        <f t="shared" si="57"/>
        <v/>
      </c>
      <c r="Z759" s="108">
        <f>IF(S759=2,0,IF(ISBLANK(J759),0,VLOOKUP(Y759,DeltagarRapport!A:J,7,FALSE)*100))</f>
        <v>0</v>
      </c>
      <c r="AA759" s="108">
        <f>IF(S759=2,0,IF(ISBLANK(J759),0,VLOOKUP(Y759,DeltagarRapport!A:J,9,FALSE)*100))</f>
        <v>0</v>
      </c>
      <c r="AB759" s="109" t="str" cm="1">
        <f t="array" ref="AB759">IF(S759=1,INDEX(Verksamhetsform!$A$9:$A$10,MIN(ROW(AB759)-ROW($AB$2)+1,2)),"")</f>
        <v/>
      </c>
    </row>
    <row r="760" spans="1:28" x14ac:dyDescent="0.35">
      <c r="A760" s="105">
        <v>759</v>
      </c>
      <c r="B760" s="77"/>
      <c r="C760" s="105" t="str">
        <f>IF(B760&lt;&gt;"", INDEX(DeltagarRapport!$D$2:$D$9, MATCH(B760, DeltagarRapport!$E$2:$E$9, 0)), "")</f>
        <v/>
      </c>
      <c r="D760" s="64"/>
      <c r="E760" s="59"/>
      <c r="F760" s="59"/>
      <c r="G760" s="59"/>
      <c r="H760" s="60"/>
      <c r="I760" s="86"/>
      <c r="J760" s="86"/>
      <c r="K760" s="86"/>
      <c r="L760" s="78"/>
      <c r="M760" s="61"/>
      <c r="N760" s="66"/>
      <c r="O760" s="105" t="str">
        <f t="shared" si="58"/>
        <v/>
      </c>
      <c r="P760" s="105" t="str">
        <f t="shared" si="59"/>
        <v/>
      </c>
      <c r="Q760" s="105" t="str">
        <f>IF(P760="", "", IFERROR(VLOOKUP(P760,Arrtyper!A:B,2,FALSE), ""))</f>
        <v/>
      </c>
      <c r="R760" s="61"/>
      <c r="S760" s="105" t="str">
        <f>IF(R760="", "", IFERROR(VLOOKUP(R760,Verksamhetsform!A:B,2,FALSE), ""))</f>
        <v/>
      </c>
      <c r="T760" s="61"/>
      <c r="U760" s="61"/>
      <c r="V760" s="105" t="str">
        <f>IF(U760="", "", IFERROR(VLOOKUP(U760,KommunDB!A:B,2,FALSE), ""))</f>
        <v/>
      </c>
      <c r="W760" s="106">
        <f t="shared" si="55"/>
        <v>0</v>
      </c>
      <c r="X760" s="106">
        <f t="shared" si="56"/>
        <v>0</v>
      </c>
      <c r="Y760" s="107" t="str">
        <f t="shared" si="57"/>
        <v/>
      </c>
      <c r="Z760" s="108">
        <f>IF(S760=2,0,IF(ISBLANK(J760),0,VLOOKUP(Y760,DeltagarRapport!A:J,7,FALSE)*100))</f>
        <v>0</v>
      </c>
      <c r="AA760" s="108">
        <f>IF(S760=2,0,IF(ISBLANK(J760),0,VLOOKUP(Y760,DeltagarRapport!A:J,9,FALSE)*100))</f>
        <v>0</v>
      </c>
      <c r="AB760" s="109" t="str" cm="1">
        <f t="array" ref="AB760">IF(S760=1,INDEX(Verksamhetsform!$A$9:$A$10,MIN(ROW(AB760)-ROW($AB$2)+1,2)),"")</f>
        <v/>
      </c>
    </row>
    <row r="761" spans="1:28" x14ac:dyDescent="0.35">
      <c r="A761" s="105">
        <v>760</v>
      </c>
      <c r="B761" s="77"/>
      <c r="C761" s="105" t="str">
        <f>IF(B761&lt;&gt;"", INDEX(DeltagarRapport!$D$2:$D$9, MATCH(B761, DeltagarRapport!$E$2:$E$9, 0)), "")</f>
        <v/>
      </c>
      <c r="D761" s="64"/>
      <c r="E761" s="59"/>
      <c r="F761" s="59"/>
      <c r="G761" s="59"/>
      <c r="H761" s="60"/>
      <c r="I761" s="86"/>
      <c r="J761" s="86"/>
      <c r="K761" s="86"/>
      <c r="L761" s="78"/>
      <c r="M761" s="61"/>
      <c r="N761" s="66"/>
      <c r="O761" s="105" t="str">
        <f t="shared" si="58"/>
        <v/>
      </c>
      <c r="P761" s="105" t="str">
        <f t="shared" si="59"/>
        <v/>
      </c>
      <c r="Q761" s="105" t="str">
        <f>IF(P761="", "", IFERROR(VLOOKUP(P761,Arrtyper!A:B,2,FALSE), ""))</f>
        <v/>
      </c>
      <c r="R761" s="61"/>
      <c r="S761" s="105" t="str">
        <f>IF(R761="", "", IFERROR(VLOOKUP(R761,Verksamhetsform!A:B,2,FALSE), ""))</f>
        <v/>
      </c>
      <c r="T761" s="61"/>
      <c r="U761" s="61"/>
      <c r="V761" s="105" t="str">
        <f>IF(U761="", "", IFERROR(VLOOKUP(U761,KommunDB!A:B,2,FALSE), ""))</f>
        <v/>
      </c>
      <c r="W761" s="106">
        <f t="shared" si="55"/>
        <v>0</v>
      </c>
      <c r="X761" s="106">
        <f t="shared" si="56"/>
        <v>0</v>
      </c>
      <c r="Y761" s="107" t="str">
        <f t="shared" si="57"/>
        <v/>
      </c>
      <c r="Z761" s="108">
        <f>IF(S761=2,0,IF(ISBLANK(J761),0,VLOOKUP(Y761,DeltagarRapport!A:J,7,FALSE)*100))</f>
        <v>0</v>
      </c>
      <c r="AA761" s="108">
        <f>IF(S761=2,0,IF(ISBLANK(J761),0,VLOOKUP(Y761,DeltagarRapport!A:J,9,FALSE)*100))</f>
        <v>0</v>
      </c>
      <c r="AB761" s="109" t="str" cm="1">
        <f t="array" ref="AB761">IF(S761=1,INDEX(Verksamhetsform!$A$9:$A$10,MIN(ROW(AB761)-ROW($AB$2)+1,2)),"")</f>
        <v/>
      </c>
    </row>
    <row r="762" spans="1:28" x14ac:dyDescent="0.35">
      <c r="A762" s="105">
        <v>761</v>
      </c>
      <c r="B762" s="77"/>
      <c r="C762" s="105" t="str">
        <f>IF(B762&lt;&gt;"", INDEX(DeltagarRapport!$D$2:$D$9, MATCH(B762, DeltagarRapport!$E$2:$E$9, 0)), "")</f>
        <v/>
      </c>
      <c r="D762" s="64"/>
      <c r="E762" s="59"/>
      <c r="F762" s="59"/>
      <c r="G762" s="59"/>
      <c r="H762" s="60"/>
      <c r="I762" s="86"/>
      <c r="J762" s="86"/>
      <c r="K762" s="86"/>
      <c r="L762" s="78"/>
      <c r="M762" s="61"/>
      <c r="N762" s="66"/>
      <c r="O762" s="105" t="str">
        <f t="shared" si="58"/>
        <v/>
      </c>
      <c r="P762" s="105" t="str">
        <f t="shared" si="59"/>
        <v/>
      </c>
      <c r="Q762" s="105" t="str">
        <f>IF(P762="", "", IFERROR(VLOOKUP(P762,Arrtyper!A:B,2,FALSE), ""))</f>
        <v/>
      </c>
      <c r="R762" s="61"/>
      <c r="S762" s="105" t="str">
        <f>IF(R762="", "", IFERROR(VLOOKUP(R762,Verksamhetsform!A:B,2,FALSE), ""))</f>
        <v/>
      </c>
      <c r="T762" s="61"/>
      <c r="U762" s="61"/>
      <c r="V762" s="105" t="str">
        <f>IF(U762="", "", IFERROR(VLOOKUP(U762,KommunDB!A:B,2,FALSE), ""))</f>
        <v/>
      </c>
      <c r="W762" s="106">
        <f t="shared" si="55"/>
        <v>0</v>
      </c>
      <c r="X762" s="106">
        <f t="shared" si="56"/>
        <v>0</v>
      </c>
      <c r="Y762" s="107" t="str">
        <f t="shared" si="57"/>
        <v/>
      </c>
      <c r="Z762" s="108">
        <f>IF(S762=2,0,IF(ISBLANK(J762),0,VLOOKUP(Y762,DeltagarRapport!A:J,7,FALSE)*100))</f>
        <v>0</v>
      </c>
      <c r="AA762" s="108">
        <f>IF(S762=2,0,IF(ISBLANK(J762),0,VLOOKUP(Y762,DeltagarRapport!A:J,9,FALSE)*100))</f>
        <v>0</v>
      </c>
      <c r="AB762" s="109" t="str" cm="1">
        <f t="array" ref="AB762">IF(S762=1,INDEX(Verksamhetsform!$A$9:$A$10,MIN(ROW(AB762)-ROW($AB$2)+1,2)),"")</f>
        <v/>
      </c>
    </row>
    <row r="763" spans="1:28" x14ac:dyDescent="0.35">
      <c r="A763" s="105">
        <v>762</v>
      </c>
      <c r="B763" s="77"/>
      <c r="C763" s="105" t="str">
        <f>IF(B763&lt;&gt;"", INDEX(DeltagarRapport!$D$2:$D$9, MATCH(B763, DeltagarRapport!$E$2:$E$9, 0)), "")</f>
        <v/>
      </c>
      <c r="D763" s="64"/>
      <c r="E763" s="59"/>
      <c r="F763" s="59"/>
      <c r="G763" s="59"/>
      <c r="H763" s="60"/>
      <c r="I763" s="86"/>
      <c r="J763" s="86"/>
      <c r="K763" s="86"/>
      <c r="L763" s="78"/>
      <c r="M763" s="61"/>
      <c r="N763" s="66"/>
      <c r="O763" s="105" t="str">
        <f t="shared" si="58"/>
        <v/>
      </c>
      <c r="P763" s="105" t="str">
        <f t="shared" si="59"/>
        <v/>
      </c>
      <c r="Q763" s="105" t="str">
        <f>IF(P763="", "", IFERROR(VLOOKUP(P763,Arrtyper!A:B,2,FALSE), ""))</f>
        <v/>
      </c>
      <c r="R763" s="61"/>
      <c r="S763" s="105" t="str">
        <f>IF(R763="", "", IFERROR(VLOOKUP(R763,Verksamhetsform!A:B,2,FALSE), ""))</f>
        <v/>
      </c>
      <c r="T763" s="61"/>
      <c r="U763" s="61"/>
      <c r="V763" s="105" t="str">
        <f>IF(U763="", "", IFERROR(VLOOKUP(U763,KommunDB!A:B,2,FALSE), ""))</f>
        <v/>
      </c>
      <c r="W763" s="106">
        <f t="shared" si="55"/>
        <v>0</v>
      </c>
      <c r="X763" s="106">
        <f t="shared" si="56"/>
        <v>0</v>
      </c>
      <c r="Y763" s="107" t="str">
        <f t="shared" si="57"/>
        <v/>
      </c>
      <c r="Z763" s="108">
        <f>IF(S763=2,0,IF(ISBLANK(J763),0,VLOOKUP(Y763,DeltagarRapport!A:J,7,FALSE)*100))</f>
        <v>0</v>
      </c>
      <c r="AA763" s="108">
        <f>IF(S763=2,0,IF(ISBLANK(J763),0,VLOOKUP(Y763,DeltagarRapport!A:J,9,FALSE)*100))</f>
        <v>0</v>
      </c>
      <c r="AB763" s="109" t="str" cm="1">
        <f t="array" ref="AB763">IF(S763=1,INDEX(Verksamhetsform!$A$9:$A$10,MIN(ROW(AB763)-ROW($AB$2)+1,2)),"")</f>
        <v/>
      </c>
    </row>
    <row r="764" spans="1:28" x14ac:dyDescent="0.35">
      <c r="A764" s="105">
        <v>763</v>
      </c>
      <c r="B764" s="77"/>
      <c r="C764" s="105" t="str">
        <f>IF(B764&lt;&gt;"", INDEX(DeltagarRapport!$D$2:$D$9, MATCH(B764, DeltagarRapport!$E$2:$E$9, 0)), "")</f>
        <v/>
      </c>
      <c r="D764" s="64"/>
      <c r="E764" s="59"/>
      <c r="F764" s="59"/>
      <c r="G764" s="59"/>
      <c r="H764" s="60"/>
      <c r="I764" s="86"/>
      <c r="J764" s="86"/>
      <c r="K764" s="86"/>
      <c r="L764" s="78"/>
      <c r="M764" s="61"/>
      <c r="N764" s="66"/>
      <c r="O764" s="105" t="str">
        <f t="shared" si="58"/>
        <v/>
      </c>
      <c r="P764" s="105" t="str">
        <f t="shared" si="59"/>
        <v/>
      </c>
      <c r="Q764" s="105" t="str">
        <f>IF(P764="", "", IFERROR(VLOOKUP(P764,Arrtyper!A:B,2,FALSE), ""))</f>
        <v/>
      </c>
      <c r="R764" s="61"/>
      <c r="S764" s="105" t="str">
        <f>IF(R764="", "", IFERROR(VLOOKUP(R764,Verksamhetsform!A:B,2,FALSE), ""))</f>
        <v/>
      </c>
      <c r="T764" s="61"/>
      <c r="U764" s="61"/>
      <c r="V764" s="105" t="str">
        <f>IF(U764="", "", IFERROR(VLOOKUP(U764,KommunDB!A:B,2,FALSE), ""))</f>
        <v/>
      </c>
      <c r="W764" s="106">
        <f t="shared" si="55"/>
        <v>0</v>
      </c>
      <c r="X764" s="106">
        <f t="shared" si="56"/>
        <v>0</v>
      </c>
      <c r="Y764" s="107" t="str">
        <f t="shared" si="57"/>
        <v/>
      </c>
      <c r="Z764" s="108">
        <f>IF(S764=2,0,IF(ISBLANK(J764),0,VLOOKUP(Y764,DeltagarRapport!A:J,7,FALSE)*100))</f>
        <v>0</v>
      </c>
      <c r="AA764" s="108">
        <f>IF(S764=2,0,IF(ISBLANK(J764),0,VLOOKUP(Y764,DeltagarRapport!A:J,9,FALSE)*100))</f>
        <v>0</v>
      </c>
      <c r="AB764" s="109" t="str" cm="1">
        <f t="array" ref="AB764">IF(S764=1,INDEX(Verksamhetsform!$A$9:$A$10,MIN(ROW(AB764)-ROW($AB$2)+1,2)),"")</f>
        <v/>
      </c>
    </row>
    <row r="765" spans="1:28" x14ac:dyDescent="0.35">
      <c r="A765" s="105">
        <v>764</v>
      </c>
      <c r="B765" s="77"/>
      <c r="C765" s="105" t="str">
        <f>IF(B765&lt;&gt;"", INDEX(DeltagarRapport!$D$2:$D$9, MATCH(B765, DeltagarRapport!$E$2:$E$9, 0)), "")</f>
        <v/>
      </c>
      <c r="D765" s="64"/>
      <c r="E765" s="59"/>
      <c r="F765" s="59"/>
      <c r="G765" s="59"/>
      <c r="H765" s="60"/>
      <c r="I765" s="86"/>
      <c r="J765" s="86"/>
      <c r="K765" s="86"/>
      <c r="L765" s="78"/>
      <c r="M765" s="61"/>
      <c r="N765" s="66"/>
      <c r="O765" s="105" t="str">
        <f t="shared" si="58"/>
        <v/>
      </c>
      <c r="P765" s="105" t="str">
        <f t="shared" si="59"/>
        <v/>
      </c>
      <c r="Q765" s="105" t="str">
        <f>IF(P765="", "", IFERROR(VLOOKUP(P765,Arrtyper!A:B,2,FALSE), ""))</f>
        <v/>
      </c>
      <c r="R765" s="61"/>
      <c r="S765" s="105" t="str">
        <f>IF(R765="", "", IFERROR(VLOOKUP(R765,Verksamhetsform!A:B,2,FALSE), ""))</f>
        <v/>
      </c>
      <c r="T765" s="61"/>
      <c r="U765" s="61"/>
      <c r="V765" s="105" t="str">
        <f>IF(U765="", "", IFERROR(VLOOKUP(U765,KommunDB!A:B,2,FALSE), ""))</f>
        <v/>
      </c>
      <c r="W765" s="106">
        <f t="shared" si="55"/>
        <v>0</v>
      </c>
      <c r="X765" s="106">
        <f t="shared" si="56"/>
        <v>0</v>
      </c>
      <c r="Y765" s="107" t="str">
        <f t="shared" si="57"/>
        <v/>
      </c>
      <c r="Z765" s="108">
        <f>IF(S765=2,0,IF(ISBLANK(J765),0,VLOOKUP(Y765,DeltagarRapport!A:J,7,FALSE)*100))</f>
        <v>0</v>
      </c>
      <c r="AA765" s="108">
        <f>IF(S765=2,0,IF(ISBLANK(J765),0,VLOOKUP(Y765,DeltagarRapport!A:J,9,FALSE)*100))</f>
        <v>0</v>
      </c>
      <c r="AB765" s="109" t="str" cm="1">
        <f t="array" ref="AB765">IF(S765=1,INDEX(Verksamhetsform!$A$9:$A$10,MIN(ROW(AB765)-ROW($AB$2)+1,2)),"")</f>
        <v/>
      </c>
    </row>
    <row r="766" spans="1:28" x14ac:dyDescent="0.35">
      <c r="A766" s="105">
        <v>765</v>
      </c>
      <c r="B766" s="77"/>
      <c r="C766" s="105" t="str">
        <f>IF(B766&lt;&gt;"", INDEX(DeltagarRapport!$D$2:$D$9, MATCH(B766, DeltagarRapport!$E$2:$E$9, 0)), "")</f>
        <v/>
      </c>
      <c r="D766" s="64"/>
      <c r="E766" s="59"/>
      <c r="F766" s="59"/>
      <c r="G766" s="59"/>
      <c r="H766" s="60"/>
      <c r="I766" s="86"/>
      <c r="J766" s="86"/>
      <c r="K766" s="86"/>
      <c r="L766" s="78"/>
      <c r="M766" s="61"/>
      <c r="N766" s="66"/>
      <c r="O766" s="105" t="str">
        <f t="shared" si="58"/>
        <v/>
      </c>
      <c r="P766" s="105" t="str">
        <f t="shared" si="59"/>
        <v/>
      </c>
      <c r="Q766" s="105" t="str">
        <f>IF(P766="", "", IFERROR(VLOOKUP(P766,Arrtyper!A:B,2,FALSE), ""))</f>
        <v/>
      </c>
      <c r="R766" s="61"/>
      <c r="S766" s="105" t="str">
        <f>IF(R766="", "", IFERROR(VLOOKUP(R766,Verksamhetsform!A:B,2,FALSE), ""))</f>
        <v/>
      </c>
      <c r="T766" s="61"/>
      <c r="U766" s="61"/>
      <c r="V766" s="105" t="str">
        <f>IF(U766="", "", IFERROR(VLOOKUP(U766,KommunDB!A:B,2,FALSE), ""))</f>
        <v/>
      </c>
      <c r="W766" s="106">
        <f t="shared" si="55"/>
        <v>0</v>
      </c>
      <c r="X766" s="106">
        <f t="shared" si="56"/>
        <v>0</v>
      </c>
      <c r="Y766" s="107" t="str">
        <f t="shared" si="57"/>
        <v/>
      </c>
      <c r="Z766" s="108">
        <f>IF(S766=2,0,IF(ISBLANK(J766),0,VLOOKUP(Y766,DeltagarRapport!A:J,7,FALSE)*100))</f>
        <v>0</v>
      </c>
      <c r="AA766" s="108">
        <f>IF(S766=2,0,IF(ISBLANK(J766),0,VLOOKUP(Y766,DeltagarRapport!A:J,9,FALSE)*100))</f>
        <v>0</v>
      </c>
      <c r="AB766" s="109" t="str" cm="1">
        <f t="array" ref="AB766">IF(S766=1,INDEX(Verksamhetsform!$A$9:$A$10,MIN(ROW(AB766)-ROW($AB$2)+1,2)),"")</f>
        <v/>
      </c>
    </row>
    <row r="767" spans="1:28" x14ac:dyDescent="0.35">
      <c r="A767" s="105">
        <v>766</v>
      </c>
      <c r="B767" s="77"/>
      <c r="C767" s="105" t="str">
        <f>IF(B767&lt;&gt;"", INDEX(DeltagarRapport!$D$2:$D$9, MATCH(B767, DeltagarRapport!$E$2:$E$9, 0)), "")</f>
        <v/>
      </c>
      <c r="D767" s="64"/>
      <c r="E767" s="59"/>
      <c r="F767" s="59"/>
      <c r="G767" s="59"/>
      <c r="H767" s="60"/>
      <c r="I767" s="86"/>
      <c r="J767" s="86"/>
      <c r="K767" s="86"/>
      <c r="L767" s="78"/>
      <c r="M767" s="61"/>
      <c r="N767" s="66"/>
      <c r="O767" s="105" t="str">
        <f t="shared" si="58"/>
        <v/>
      </c>
      <c r="P767" s="105" t="str">
        <f t="shared" si="59"/>
        <v/>
      </c>
      <c r="Q767" s="105" t="str">
        <f>IF(P767="", "", IFERROR(VLOOKUP(P767,Arrtyper!A:B,2,FALSE), ""))</f>
        <v/>
      </c>
      <c r="R767" s="61"/>
      <c r="S767" s="105" t="str">
        <f>IF(R767="", "", IFERROR(VLOOKUP(R767,Verksamhetsform!A:B,2,FALSE), ""))</f>
        <v/>
      </c>
      <c r="T767" s="61"/>
      <c r="U767" s="61"/>
      <c r="V767" s="105" t="str">
        <f>IF(U767="", "", IFERROR(VLOOKUP(U767,KommunDB!A:B,2,FALSE), ""))</f>
        <v/>
      </c>
      <c r="W767" s="106">
        <f t="shared" si="55"/>
        <v>0</v>
      </c>
      <c r="X767" s="106">
        <f t="shared" si="56"/>
        <v>0</v>
      </c>
      <c r="Y767" s="107" t="str">
        <f t="shared" si="57"/>
        <v/>
      </c>
      <c r="Z767" s="108">
        <f>IF(S767=2,0,IF(ISBLANK(J767),0,VLOOKUP(Y767,DeltagarRapport!A:J,7,FALSE)*100))</f>
        <v>0</v>
      </c>
      <c r="AA767" s="108">
        <f>IF(S767=2,0,IF(ISBLANK(J767),0,VLOOKUP(Y767,DeltagarRapport!A:J,9,FALSE)*100))</f>
        <v>0</v>
      </c>
      <c r="AB767" s="109" t="str" cm="1">
        <f t="array" ref="AB767">IF(S767=1,INDEX(Verksamhetsform!$A$9:$A$10,MIN(ROW(AB767)-ROW($AB$2)+1,2)),"")</f>
        <v/>
      </c>
    </row>
    <row r="768" spans="1:28" x14ac:dyDescent="0.35">
      <c r="A768" s="105">
        <v>767</v>
      </c>
      <c r="B768" s="77"/>
      <c r="C768" s="105" t="str">
        <f>IF(B768&lt;&gt;"", INDEX(DeltagarRapport!$D$2:$D$9, MATCH(B768, DeltagarRapport!$E$2:$E$9, 0)), "")</f>
        <v/>
      </c>
      <c r="D768" s="64"/>
      <c r="E768" s="59"/>
      <c r="F768" s="59"/>
      <c r="G768" s="59"/>
      <c r="H768" s="60"/>
      <c r="I768" s="86"/>
      <c r="J768" s="86"/>
      <c r="K768" s="86"/>
      <c r="L768" s="78"/>
      <c r="M768" s="61"/>
      <c r="N768" s="66"/>
      <c r="O768" s="105" t="str">
        <f t="shared" si="58"/>
        <v/>
      </c>
      <c r="P768" s="105" t="str">
        <f t="shared" si="59"/>
        <v/>
      </c>
      <c r="Q768" s="105" t="str">
        <f>IF(P768="", "", IFERROR(VLOOKUP(P768,Arrtyper!A:B,2,FALSE), ""))</f>
        <v/>
      </c>
      <c r="R768" s="61"/>
      <c r="S768" s="105" t="str">
        <f>IF(R768="", "", IFERROR(VLOOKUP(R768,Verksamhetsform!A:B,2,FALSE), ""))</f>
        <v/>
      </c>
      <c r="T768" s="61"/>
      <c r="U768" s="61"/>
      <c r="V768" s="105" t="str">
        <f>IF(U768="", "", IFERROR(VLOOKUP(U768,KommunDB!A:B,2,FALSE), ""))</f>
        <v/>
      </c>
      <c r="W768" s="106">
        <f t="shared" si="55"/>
        <v>0</v>
      </c>
      <c r="X768" s="106">
        <f t="shared" si="56"/>
        <v>0</v>
      </c>
      <c r="Y768" s="107" t="str">
        <f t="shared" si="57"/>
        <v/>
      </c>
      <c r="Z768" s="108">
        <f>IF(S768=2,0,IF(ISBLANK(J768),0,VLOOKUP(Y768,DeltagarRapport!A:J,7,FALSE)*100))</f>
        <v>0</v>
      </c>
      <c r="AA768" s="108">
        <f>IF(S768=2,0,IF(ISBLANK(J768),0,VLOOKUP(Y768,DeltagarRapport!A:J,9,FALSE)*100))</f>
        <v>0</v>
      </c>
      <c r="AB768" s="109" t="str" cm="1">
        <f t="array" ref="AB768">IF(S768=1,INDEX(Verksamhetsform!$A$9:$A$10,MIN(ROW(AB768)-ROW($AB$2)+1,2)),"")</f>
        <v/>
      </c>
    </row>
    <row r="769" spans="1:28" x14ac:dyDescent="0.35">
      <c r="A769" s="105">
        <v>768</v>
      </c>
      <c r="B769" s="77"/>
      <c r="C769" s="105" t="str">
        <f>IF(B769&lt;&gt;"", INDEX(DeltagarRapport!$D$2:$D$9, MATCH(B769, DeltagarRapport!$E$2:$E$9, 0)), "")</f>
        <v/>
      </c>
      <c r="D769" s="64"/>
      <c r="E769" s="59"/>
      <c r="F769" s="59"/>
      <c r="G769" s="59"/>
      <c r="H769" s="60"/>
      <c r="I769" s="86"/>
      <c r="J769" s="86"/>
      <c r="K769" s="86"/>
      <c r="L769" s="78"/>
      <c r="M769" s="61"/>
      <c r="N769" s="66"/>
      <c r="O769" s="105" t="str">
        <f t="shared" si="58"/>
        <v/>
      </c>
      <c r="P769" s="105" t="str">
        <f t="shared" si="59"/>
        <v/>
      </c>
      <c r="Q769" s="105" t="str">
        <f>IF(P769="", "", IFERROR(VLOOKUP(P769,Arrtyper!A:B,2,FALSE), ""))</f>
        <v/>
      </c>
      <c r="R769" s="61"/>
      <c r="S769" s="105" t="str">
        <f>IF(R769="", "", IFERROR(VLOOKUP(R769,Verksamhetsform!A:B,2,FALSE), ""))</f>
        <v/>
      </c>
      <c r="T769" s="61"/>
      <c r="U769" s="61"/>
      <c r="V769" s="105" t="str">
        <f>IF(U769="", "", IFERROR(VLOOKUP(U769,KommunDB!A:B,2,FALSE), ""))</f>
        <v/>
      </c>
      <c r="W769" s="106">
        <f t="shared" si="55"/>
        <v>0</v>
      </c>
      <c r="X769" s="106">
        <f t="shared" si="56"/>
        <v>0</v>
      </c>
      <c r="Y769" s="107" t="str">
        <f t="shared" si="57"/>
        <v/>
      </c>
      <c r="Z769" s="108">
        <f>IF(S769=2,0,IF(ISBLANK(J769),0,VLOOKUP(Y769,DeltagarRapport!A:J,7,FALSE)*100))</f>
        <v>0</v>
      </c>
      <c r="AA769" s="108">
        <f>IF(S769=2,0,IF(ISBLANK(J769),0,VLOOKUP(Y769,DeltagarRapport!A:J,9,FALSE)*100))</f>
        <v>0</v>
      </c>
      <c r="AB769" s="109" t="str" cm="1">
        <f t="array" ref="AB769">IF(S769=1,INDEX(Verksamhetsform!$A$9:$A$10,MIN(ROW(AB769)-ROW($AB$2)+1,2)),"")</f>
        <v/>
      </c>
    </row>
    <row r="770" spans="1:28" x14ac:dyDescent="0.35">
      <c r="A770" s="105">
        <v>769</v>
      </c>
      <c r="B770" s="77"/>
      <c r="C770" s="105" t="str">
        <f>IF(B770&lt;&gt;"", INDEX(DeltagarRapport!$D$2:$D$9, MATCH(B770, DeltagarRapport!$E$2:$E$9, 0)), "")</f>
        <v/>
      </c>
      <c r="D770" s="64"/>
      <c r="E770" s="59"/>
      <c r="F770" s="59"/>
      <c r="G770" s="59"/>
      <c r="H770" s="60"/>
      <c r="I770" s="86"/>
      <c r="J770" s="86"/>
      <c r="K770" s="86"/>
      <c r="L770" s="78"/>
      <c r="M770" s="61"/>
      <c r="N770" s="66"/>
      <c r="O770" s="105" t="str">
        <f t="shared" si="58"/>
        <v/>
      </c>
      <c r="P770" s="105" t="str">
        <f t="shared" si="59"/>
        <v/>
      </c>
      <c r="Q770" s="105" t="str">
        <f>IF(P770="", "", IFERROR(VLOOKUP(P770,Arrtyper!A:B,2,FALSE), ""))</f>
        <v/>
      </c>
      <c r="R770" s="61"/>
      <c r="S770" s="105" t="str">
        <f>IF(R770="", "", IFERROR(VLOOKUP(R770,Verksamhetsform!A:B,2,FALSE), ""))</f>
        <v/>
      </c>
      <c r="T770" s="61"/>
      <c r="U770" s="61"/>
      <c r="V770" s="105" t="str">
        <f>IF(U770="", "", IFERROR(VLOOKUP(U770,KommunDB!A:B,2,FALSE), ""))</f>
        <v/>
      </c>
      <c r="W770" s="106">
        <f t="shared" ref="W770:W833" si="60">ROUND(Z770*J770/100,0)</f>
        <v>0</v>
      </c>
      <c r="X770" s="106">
        <f t="shared" ref="X770:X833" si="61">ROUND(J770*AA770/100,0)</f>
        <v>0</v>
      </c>
      <c r="Y770" s="107" t="str">
        <f t="shared" ref="Y770:Y833" si="62">CONCATENATE(M770,Q770,C770,S770)</f>
        <v/>
      </c>
      <c r="Z770" s="108">
        <f>IF(S770=2,0,IF(ISBLANK(J770),0,VLOOKUP(Y770,DeltagarRapport!A:J,7,FALSE)*100))</f>
        <v>0</v>
      </c>
      <c r="AA770" s="108">
        <f>IF(S770=2,0,IF(ISBLANK(J770),0,VLOOKUP(Y770,DeltagarRapport!A:J,9,FALSE)*100))</f>
        <v>0</v>
      </c>
      <c r="AB770" s="109" t="str" cm="1">
        <f t="array" ref="AB770">IF(S770=1,INDEX(Verksamhetsform!$A$9:$A$10,MIN(ROW(AB770)-ROW($AB$2)+1,2)),"")</f>
        <v/>
      </c>
    </row>
    <row r="771" spans="1:28" x14ac:dyDescent="0.35">
      <c r="A771" s="105">
        <v>770</v>
      </c>
      <c r="B771" s="77"/>
      <c r="C771" s="105" t="str">
        <f>IF(B771&lt;&gt;"", INDEX(DeltagarRapport!$D$2:$D$9, MATCH(B771, DeltagarRapport!$E$2:$E$9, 0)), "")</f>
        <v/>
      </c>
      <c r="D771" s="64"/>
      <c r="E771" s="59"/>
      <c r="F771" s="59"/>
      <c r="G771" s="59"/>
      <c r="H771" s="60"/>
      <c r="I771" s="86"/>
      <c r="J771" s="86"/>
      <c r="K771" s="86"/>
      <c r="L771" s="78"/>
      <c r="M771" s="61"/>
      <c r="N771" s="66"/>
      <c r="O771" s="105" t="str">
        <f t="shared" si="58"/>
        <v/>
      </c>
      <c r="P771" s="105" t="str">
        <f t="shared" si="59"/>
        <v/>
      </c>
      <c r="Q771" s="105" t="str">
        <f>IF(P771="", "", IFERROR(VLOOKUP(P771,Arrtyper!A:B,2,FALSE), ""))</f>
        <v/>
      </c>
      <c r="R771" s="61"/>
      <c r="S771" s="105" t="str">
        <f>IF(R771="", "", IFERROR(VLOOKUP(R771,Verksamhetsform!A:B,2,FALSE), ""))</f>
        <v/>
      </c>
      <c r="T771" s="61"/>
      <c r="U771" s="61"/>
      <c r="V771" s="105" t="str">
        <f>IF(U771="", "", IFERROR(VLOOKUP(U771,KommunDB!A:B,2,FALSE), ""))</f>
        <v/>
      </c>
      <c r="W771" s="106">
        <f t="shared" si="60"/>
        <v>0</v>
      </c>
      <c r="X771" s="106">
        <f t="shared" si="61"/>
        <v>0</v>
      </c>
      <c r="Y771" s="107" t="str">
        <f t="shared" si="62"/>
        <v/>
      </c>
      <c r="Z771" s="108">
        <f>IF(S771=2,0,IF(ISBLANK(J771),0,VLOOKUP(Y771,DeltagarRapport!A:J,7,FALSE)*100))</f>
        <v>0</v>
      </c>
      <c r="AA771" s="108">
        <f>IF(S771=2,0,IF(ISBLANK(J771),0,VLOOKUP(Y771,DeltagarRapport!A:J,9,FALSE)*100))</f>
        <v>0</v>
      </c>
      <c r="AB771" s="109" t="str" cm="1">
        <f t="array" ref="AB771">IF(S771=1,INDEX(Verksamhetsform!$A$9:$A$10,MIN(ROW(AB771)-ROW($AB$2)+1,2)),"")</f>
        <v/>
      </c>
    </row>
    <row r="772" spans="1:28" x14ac:dyDescent="0.35">
      <c r="A772" s="105">
        <v>771</v>
      </c>
      <c r="B772" s="77"/>
      <c r="C772" s="105" t="str">
        <f>IF(B772&lt;&gt;"", INDEX(DeltagarRapport!$D$2:$D$9, MATCH(B772, DeltagarRapport!$E$2:$E$9, 0)), "")</f>
        <v/>
      </c>
      <c r="D772" s="64"/>
      <c r="E772" s="59"/>
      <c r="F772" s="59"/>
      <c r="G772" s="59"/>
      <c r="H772" s="60"/>
      <c r="I772" s="86"/>
      <c r="J772" s="86"/>
      <c r="K772" s="86"/>
      <c r="L772" s="78"/>
      <c r="M772" s="61"/>
      <c r="N772" s="66"/>
      <c r="O772" s="105" t="str">
        <f t="shared" ref="O772:O835" si="63">IF(N772&lt;&gt;"","Reducering","")</f>
        <v/>
      </c>
      <c r="P772" s="105" t="str">
        <f t="shared" ref="P772:P835" si="64">IF(N772&lt;&gt;"","Folkbildning","")</f>
        <v/>
      </c>
      <c r="Q772" s="105" t="str">
        <f>IF(P772="", "", IFERROR(VLOOKUP(P772,Arrtyper!A:B,2,FALSE), ""))</f>
        <v/>
      </c>
      <c r="R772" s="61"/>
      <c r="S772" s="105" t="str">
        <f>IF(R772="", "", IFERROR(VLOOKUP(R772,Verksamhetsform!A:B,2,FALSE), ""))</f>
        <v/>
      </c>
      <c r="T772" s="61"/>
      <c r="U772" s="61"/>
      <c r="V772" s="105" t="str">
        <f>IF(U772="", "", IFERROR(VLOOKUP(U772,KommunDB!A:B,2,FALSE), ""))</f>
        <v/>
      </c>
      <c r="W772" s="106">
        <f t="shared" si="60"/>
        <v>0</v>
      </c>
      <c r="X772" s="106">
        <f t="shared" si="61"/>
        <v>0</v>
      </c>
      <c r="Y772" s="107" t="str">
        <f t="shared" si="62"/>
        <v/>
      </c>
      <c r="Z772" s="108">
        <f>IF(S772=2,0,IF(ISBLANK(J772),0,VLOOKUP(Y772,DeltagarRapport!A:J,7,FALSE)*100))</f>
        <v>0</v>
      </c>
      <c r="AA772" s="108">
        <f>IF(S772=2,0,IF(ISBLANK(J772),0,VLOOKUP(Y772,DeltagarRapport!A:J,9,FALSE)*100))</f>
        <v>0</v>
      </c>
      <c r="AB772" s="109" t="str" cm="1">
        <f t="array" ref="AB772">IF(S772=1,INDEX(Verksamhetsform!$A$9:$A$10,MIN(ROW(AB772)-ROW($AB$2)+1,2)),"")</f>
        <v/>
      </c>
    </row>
    <row r="773" spans="1:28" x14ac:dyDescent="0.35">
      <c r="A773" s="105">
        <v>772</v>
      </c>
      <c r="B773" s="77"/>
      <c r="C773" s="105" t="str">
        <f>IF(B773&lt;&gt;"", INDEX(DeltagarRapport!$D$2:$D$9, MATCH(B773, DeltagarRapport!$E$2:$E$9, 0)), "")</f>
        <v/>
      </c>
      <c r="D773" s="64"/>
      <c r="E773" s="59"/>
      <c r="F773" s="59"/>
      <c r="G773" s="59"/>
      <c r="H773" s="60"/>
      <c r="I773" s="86"/>
      <c r="J773" s="86"/>
      <c r="K773" s="86"/>
      <c r="L773" s="78"/>
      <c r="M773" s="61"/>
      <c r="N773" s="66"/>
      <c r="O773" s="105" t="str">
        <f t="shared" si="63"/>
        <v/>
      </c>
      <c r="P773" s="105" t="str">
        <f t="shared" si="64"/>
        <v/>
      </c>
      <c r="Q773" s="105" t="str">
        <f>IF(P773="", "", IFERROR(VLOOKUP(P773,Arrtyper!A:B,2,FALSE), ""))</f>
        <v/>
      </c>
      <c r="R773" s="61"/>
      <c r="S773" s="105" t="str">
        <f>IF(R773="", "", IFERROR(VLOOKUP(R773,Verksamhetsform!A:B,2,FALSE), ""))</f>
        <v/>
      </c>
      <c r="T773" s="61"/>
      <c r="U773" s="61"/>
      <c r="V773" s="105" t="str">
        <f>IF(U773="", "", IFERROR(VLOOKUP(U773,KommunDB!A:B,2,FALSE), ""))</f>
        <v/>
      </c>
      <c r="W773" s="106">
        <f t="shared" si="60"/>
        <v>0</v>
      </c>
      <c r="X773" s="106">
        <f t="shared" si="61"/>
        <v>0</v>
      </c>
      <c r="Y773" s="107" t="str">
        <f t="shared" si="62"/>
        <v/>
      </c>
      <c r="Z773" s="108">
        <f>IF(S773=2,0,IF(ISBLANK(J773),0,VLOOKUP(Y773,DeltagarRapport!A:J,7,FALSE)*100))</f>
        <v>0</v>
      </c>
      <c r="AA773" s="108">
        <f>IF(S773=2,0,IF(ISBLANK(J773),0,VLOOKUP(Y773,DeltagarRapport!A:J,9,FALSE)*100))</f>
        <v>0</v>
      </c>
      <c r="AB773" s="109" t="str" cm="1">
        <f t="array" ref="AB773">IF(S773=1,INDEX(Verksamhetsform!$A$9:$A$10,MIN(ROW(AB773)-ROW($AB$2)+1,2)),"")</f>
        <v/>
      </c>
    </row>
    <row r="774" spans="1:28" x14ac:dyDescent="0.35">
      <c r="A774" s="105">
        <v>773</v>
      </c>
      <c r="B774" s="77"/>
      <c r="C774" s="105" t="str">
        <f>IF(B774&lt;&gt;"", INDEX(DeltagarRapport!$D$2:$D$9, MATCH(B774, DeltagarRapport!$E$2:$E$9, 0)), "")</f>
        <v/>
      </c>
      <c r="D774" s="64"/>
      <c r="E774" s="59"/>
      <c r="F774" s="59"/>
      <c r="G774" s="59"/>
      <c r="H774" s="60"/>
      <c r="I774" s="86"/>
      <c r="J774" s="86"/>
      <c r="K774" s="86"/>
      <c r="L774" s="78"/>
      <c r="M774" s="61"/>
      <c r="N774" s="66"/>
      <c r="O774" s="105" t="str">
        <f t="shared" si="63"/>
        <v/>
      </c>
      <c r="P774" s="105" t="str">
        <f t="shared" si="64"/>
        <v/>
      </c>
      <c r="Q774" s="105" t="str">
        <f>IF(P774="", "", IFERROR(VLOOKUP(P774,Arrtyper!A:B,2,FALSE), ""))</f>
        <v/>
      </c>
      <c r="R774" s="61"/>
      <c r="S774" s="105" t="str">
        <f>IF(R774="", "", IFERROR(VLOOKUP(R774,Verksamhetsform!A:B,2,FALSE), ""))</f>
        <v/>
      </c>
      <c r="T774" s="61"/>
      <c r="U774" s="61"/>
      <c r="V774" s="105" t="str">
        <f>IF(U774="", "", IFERROR(VLOOKUP(U774,KommunDB!A:B,2,FALSE), ""))</f>
        <v/>
      </c>
      <c r="W774" s="106">
        <f t="shared" si="60"/>
        <v>0</v>
      </c>
      <c r="X774" s="106">
        <f t="shared" si="61"/>
        <v>0</v>
      </c>
      <c r="Y774" s="107" t="str">
        <f t="shared" si="62"/>
        <v/>
      </c>
      <c r="Z774" s="108">
        <f>IF(S774=2,0,IF(ISBLANK(J774),0,VLOOKUP(Y774,DeltagarRapport!A:J,7,FALSE)*100))</f>
        <v>0</v>
      </c>
      <c r="AA774" s="108">
        <f>IF(S774=2,0,IF(ISBLANK(J774),0,VLOOKUP(Y774,DeltagarRapport!A:J,9,FALSE)*100))</f>
        <v>0</v>
      </c>
      <c r="AB774" s="109" t="str" cm="1">
        <f t="array" ref="AB774">IF(S774=1,INDEX(Verksamhetsform!$A$9:$A$10,MIN(ROW(AB774)-ROW($AB$2)+1,2)),"")</f>
        <v/>
      </c>
    </row>
    <row r="775" spans="1:28" x14ac:dyDescent="0.35">
      <c r="A775" s="105">
        <v>774</v>
      </c>
      <c r="B775" s="77"/>
      <c r="C775" s="105" t="str">
        <f>IF(B775&lt;&gt;"", INDEX(DeltagarRapport!$D$2:$D$9, MATCH(B775, DeltagarRapport!$E$2:$E$9, 0)), "")</f>
        <v/>
      </c>
      <c r="D775" s="64"/>
      <c r="E775" s="59"/>
      <c r="F775" s="59"/>
      <c r="G775" s="59"/>
      <c r="H775" s="60"/>
      <c r="I775" s="86"/>
      <c r="J775" s="86"/>
      <c r="K775" s="86"/>
      <c r="L775" s="78"/>
      <c r="M775" s="61"/>
      <c r="N775" s="66"/>
      <c r="O775" s="105" t="str">
        <f t="shared" si="63"/>
        <v/>
      </c>
      <c r="P775" s="105" t="str">
        <f t="shared" si="64"/>
        <v/>
      </c>
      <c r="Q775" s="105" t="str">
        <f>IF(P775="", "", IFERROR(VLOOKUP(P775,Arrtyper!A:B,2,FALSE), ""))</f>
        <v/>
      </c>
      <c r="R775" s="61"/>
      <c r="S775" s="105" t="str">
        <f>IF(R775="", "", IFERROR(VLOOKUP(R775,Verksamhetsform!A:B,2,FALSE), ""))</f>
        <v/>
      </c>
      <c r="T775" s="61"/>
      <c r="U775" s="61"/>
      <c r="V775" s="105" t="str">
        <f>IF(U775="", "", IFERROR(VLOOKUP(U775,KommunDB!A:B,2,FALSE), ""))</f>
        <v/>
      </c>
      <c r="W775" s="106">
        <f t="shared" si="60"/>
        <v>0</v>
      </c>
      <c r="X775" s="106">
        <f t="shared" si="61"/>
        <v>0</v>
      </c>
      <c r="Y775" s="107" t="str">
        <f t="shared" si="62"/>
        <v/>
      </c>
      <c r="Z775" s="108">
        <f>IF(S775=2,0,IF(ISBLANK(J775),0,VLOOKUP(Y775,DeltagarRapport!A:J,7,FALSE)*100))</f>
        <v>0</v>
      </c>
      <c r="AA775" s="108">
        <f>IF(S775=2,0,IF(ISBLANK(J775),0,VLOOKUP(Y775,DeltagarRapport!A:J,9,FALSE)*100))</f>
        <v>0</v>
      </c>
      <c r="AB775" s="109" t="str" cm="1">
        <f t="array" ref="AB775">IF(S775=1,INDEX(Verksamhetsform!$A$9:$A$10,MIN(ROW(AB775)-ROW($AB$2)+1,2)),"")</f>
        <v/>
      </c>
    </row>
    <row r="776" spans="1:28" x14ac:dyDescent="0.35">
      <c r="A776" s="105">
        <v>775</v>
      </c>
      <c r="B776" s="77"/>
      <c r="C776" s="105" t="str">
        <f>IF(B776&lt;&gt;"", INDEX(DeltagarRapport!$D$2:$D$9, MATCH(B776, DeltagarRapport!$E$2:$E$9, 0)), "")</f>
        <v/>
      </c>
      <c r="D776" s="64"/>
      <c r="E776" s="59"/>
      <c r="F776" s="59"/>
      <c r="G776" s="59"/>
      <c r="H776" s="60"/>
      <c r="I776" s="86"/>
      <c r="J776" s="86"/>
      <c r="K776" s="86"/>
      <c r="L776" s="78"/>
      <c r="M776" s="61"/>
      <c r="N776" s="66"/>
      <c r="O776" s="105" t="str">
        <f t="shared" si="63"/>
        <v/>
      </c>
      <c r="P776" s="105" t="str">
        <f t="shared" si="64"/>
        <v/>
      </c>
      <c r="Q776" s="105" t="str">
        <f>IF(P776="", "", IFERROR(VLOOKUP(P776,Arrtyper!A:B,2,FALSE), ""))</f>
        <v/>
      </c>
      <c r="R776" s="61"/>
      <c r="S776" s="105" t="str">
        <f>IF(R776="", "", IFERROR(VLOOKUP(R776,Verksamhetsform!A:B,2,FALSE), ""))</f>
        <v/>
      </c>
      <c r="T776" s="61"/>
      <c r="U776" s="61"/>
      <c r="V776" s="105" t="str">
        <f>IF(U776="", "", IFERROR(VLOOKUP(U776,KommunDB!A:B,2,FALSE), ""))</f>
        <v/>
      </c>
      <c r="W776" s="106">
        <f t="shared" si="60"/>
        <v>0</v>
      </c>
      <c r="X776" s="106">
        <f t="shared" si="61"/>
        <v>0</v>
      </c>
      <c r="Y776" s="107" t="str">
        <f t="shared" si="62"/>
        <v/>
      </c>
      <c r="Z776" s="108">
        <f>IF(S776=2,0,IF(ISBLANK(J776),0,VLOOKUP(Y776,DeltagarRapport!A:J,7,FALSE)*100))</f>
        <v>0</v>
      </c>
      <c r="AA776" s="108">
        <f>IF(S776=2,0,IF(ISBLANK(J776),0,VLOOKUP(Y776,DeltagarRapport!A:J,9,FALSE)*100))</f>
        <v>0</v>
      </c>
      <c r="AB776" s="109" t="str" cm="1">
        <f t="array" ref="AB776">IF(S776=1,INDEX(Verksamhetsform!$A$9:$A$10,MIN(ROW(AB776)-ROW($AB$2)+1,2)),"")</f>
        <v/>
      </c>
    </row>
    <row r="777" spans="1:28" x14ac:dyDescent="0.35">
      <c r="A777" s="105">
        <v>776</v>
      </c>
      <c r="B777" s="77"/>
      <c r="C777" s="105" t="str">
        <f>IF(B777&lt;&gt;"", INDEX(DeltagarRapport!$D$2:$D$9, MATCH(B777, DeltagarRapport!$E$2:$E$9, 0)), "")</f>
        <v/>
      </c>
      <c r="D777" s="64"/>
      <c r="E777" s="59"/>
      <c r="F777" s="59"/>
      <c r="G777" s="59"/>
      <c r="H777" s="60"/>
      <c r="I777" s="86"/>
      <c r="J777" s="86"/>
      <c r="K777" s="86"/>
      <c r="L777" s="78"/>
      <c r="M777" s="61"/>
      <c r="N777" s="66"/>
      <c r="O777" s="105" t="str">
        <f t="shared" si="63"/>
        <v/>
      </c>
      <c r="P777" s="105" t="str">
        <f t="shared" si="64"/>
        <v/>
      </c>
      <c r="Q777" s="105" t="str">
        <f>IF(P777="", "", IFERROR(VLOOKUP(P777,Arrtyper!A:B,2,FALSE), ""))</f>
        <v/>
      </c>
      <c r="R777" s="61"/>
      <c r="S777" s="105" t="str">
        <f>IF(R777="", "", IFERROR(VLOOKUP(R777,Verksamhetsform!A:B,2,FALSE), ""))</f>
        <v/>
      </c>
      <c r="T777" s="61"/>
      <c r="U777" s="61"/>
      <c r="V777" s="105" t="str">
        <f>IF(U777="", "", IFERROR(VLOOKUP(U777,KommunDB!A:B,2,FALSE), ""))</f>
        <v/>
      </c>
      <c r="W777" s="106">
        <f t="shared" si="60"/>
        <v>0</v>
      </c>
      <c r="X777" s="106">
        <f t="shared" si="61"/>
        <v>0</v>
      </c>
      <c r="Y777" s="107" t="str">
        <f t="shared" si="62"/>
        <v/>
      </c>
      <c r="Z777" s="108">
        <f>IF(S777=2,0,IF(ISBLANK(J777),0,VLOOKUP(Y777,DeltagarRapport!A:J,7,FALSE)*100))</f>
        <v>0</v>
      </c>
      <c r="AA777" s="108">
        <f>IF(S777=2,0,IF(ISBLANK(J777),0,VLOOKUP(Y777,DeltagarRapport!A:J,9,FALSE)*100))</f>
        <v>0</v>
      </c>
      <c r="AB777" s="109" t="str" cm="1">
        <f t="array" ref="AB777">IF(S777=1,INDEX(Verksamhetsform!$A$9:$A$10,MIN(ROW(AB777)-ROW($AB$2)+1,2)),"")</f>
        <v/>
      </c>
    </row>
    <row r="778" spans="1:28" x14ac:dyDescent="0.35">
      <c r="A778" s="105">
        <v>777</v>
      </c>
      <c r="B778" s="77"/>
      <c r="C778" s="105" t="str">
        <f>IF(B778&lt;&gt;"", INDEX(DeltagarRapport!$D$2:$D$9, MATCH(B778, DeltagarRapport!$E$2:$E$9, 0)), "")</f>
        <v/>
      </c>
      <c r="D778" s="64"/>
      <c r="E778" s="59"/>
      <c r="F778" s="59"/>
      <c r="G778" s="59"/>
      <c r="H778" s="60"/>
      <c r="I778" s="86"/>
      <c r="J778" s="86"/>
      <c r="K778" s="86"/>
      <c r="L778" s="78"/>
      <c r="M778" s="61"/>
      <c r="N778" s="66"/>
      <c r="O778" s="105" t="str">
        <f t="shared" si="63"/>
        <v/>
      </c>
      <c r="P778" s="105" t="str">
        <f t="shared" si="64"/>
        <v/>
      </c>
      <c r="Q778" s="105" t="str">
        <f>IF(P778="", "", IFERROR(VLOOKUP(P778,Arrtyper!A:B,2,FALSE), ""))</f>
        <v/>
      </c>
      <c r="R778" s="61"/>
      <c r="S778" s="105" t="str">
        <f>IF(R778="", "", IFERROR(VLOOKUP(R778,Verksamhetsform!A:B,2,FALSE), ""))</f>
        <v/>
      </c>
      <c r="T778" s="61"/>
      <c r="U778" s="61"/>
      <c r="V778" s="105" t="str">
        <f>IF(U778="", "", IFERROR(VLOOKUP(U778,KommunDB!A:B,2,FALSE), ""))</f>
        <v/>
      </c>
      <c r="W778" s="106">
        <f t="shared" si="60"/>
        <v>0</v>
      </c>
      <c r="X778" s="106">
        <f t="shared" si="61"/>
        <v>0</v>
      </c>
      <c r="Y778" s="107" t="str">
        <f t="shared" si="62"/>
        <v/>
      </c>
      <c r="Z778" s="108">
        <f>IF(S778=2,0,IF(ISBLANK(J778),0,VLOOKUP(Y778,DeltagarRapport!A:J,7,FALSE)*100))</f>
        <v>0</v>
      </c>
      <c r="AA778" s="108">
        <f>IF(S778=2,0,IF(ISBLANK(J778),0,VLOOKUP(Y778,DeltagarRapport!A:J,9,FALSE)*100))</f>
        <v>0</v>
      </c>
      <c r="AB778" s="109" t="str" cm="1">
        <f t="array" ref="AB778">IF(S778=1,INDEX(Verksamhetsform!$A$9:$A$10,MIN(ROW(AB778)-ROW($AB$2)+1,2)),"")</f>
        <v/>
      </c>
    </row>
    <row r="779" spans="1:28" x14ac:dyDescent="0.35">
      <c r="A779" s="105">
        <v>778</v>
      </c>
      <c r="B779" s="77"/>
      <c r="C779" s="105" t="str">
        <f>IF(B779&lt;&gt;"", INDEX(DeltagarRapport!$D$2:$D$9, MATCH(B779, DeltagarRapport!$E$2:$E$9, 0)), "")</f>
        <v/>
      </c>
      <c r="D779" s="64"/>
      <c r="E779" s="59"/>
      <c r="F779" s="59"/>
      <c r="G779" s="59"/>
      <c r="H779" s="60"/>
      <c r="I779" s="86"/>
      <c r="J779" s="86"/>
      <c r="K779" s="86"/>
      <c r="L779" s="78"/>
      <c r="M779" s="61"/>
      <c r="N779" s="66"/>
      <c r="O779" s="105" t="str">
        <f t="shared" si="63"/>
        <v/>
      </c>
      <c r="P779" s="105" t="str">
        <f t="shared" si="64"/>
        <v/>
      </c>
      <c r="Q779" s="105" t="str">
        <f>IF(P779="", "", IFERROR(VLOOKUP(P779,Arrtyper!A:B,2,FALSE), ""))</f>
        <v/>
      </c>
      <c r="R779" s="61"/>
      <c r="S779" s="105" t="str">
        <f>IF(R779="", "", IFERROR(VLOOKUP(R779,Verksamhetsform!A:B,2,FALSE), ""))</f>
        <v/>
      </c>
      <c r="T779" s="61"/>
      <c r="U779" s="61"/>
      <c r="V779" s="105" t="str">
        <f>IF(U779="", "", IFERROR(VLOOKUP(U779,KommunDB!A:B,2,FALSE), ""))</f>
        <v/>
      </c>
      <c r="W779" s="106">
        <f t="shared" si="60"/>
        <v>0</v>
      </c>
      <c r="X779" s="106">
        <f t="shared" si="61"/>
        <v>0</v>
      </c>
      <c r="Y779" s="107" t="str">
        <f t="shared" si="62"/>
        <v/>
      </c>
      <c r="Z779" s="108">
        <f>IF(S779=2,0,IF(ISBLANK(J779),0,VLOOKUP(Y779,DeltagarRapport!A:J,7,FALSE)*100))</f>
        <v>0</v>
      </c>
      <c r="AA779" s="108">
        <f>IF(S779=2,0,IF(ISBLANK(J779),0,VLOOKUP(Y779,DeltagarRapport!A:J,9,FALSE)*100))</f>
        <v>0</v>
      </c>
      <c r="AB779" s="109" t="str" cm="1">
        <f t="array" ref="AB779">IF(S779=1,INDEX(Verksamhetsform!$A$9:$A$10,MIN(ROW(AB779)-ROW($AB$2)+1,2)),"")</f>
        <v/>
      </c>
    </row>
    <row r="780" spans="1:28" x14ac:dyDescent="0.35">
      <c r="A780" s="105">
        <v>779</v>
      </c>
      <c r="B780" s="77"/>
      <c r="C780" s="105" t="str">
        <f>IF(B780&lt;&gt;"", INDEX(DeltagarRapport!$D$2:$D$9, MATCH(B780, DeltagarRapport!$E$2:$E$9, 0)), "")</f>
        <v/>
      </c>
      <c r="D780" s="64"/>
      <c r="E780" s="59"/>
      <c r="F780" s="59"/>
      <c r="G780" s="59"/>
      <c r="H780" s="60"/>
      <c r="I780" s="86"/>
      <c r="J780" s="86"/>
      <c r="K780" s="86"/>
      <c r="L780" s="78"/>
      <c r="M780" s="61"/>
      <c r="N780" s="66"/>
      <c r="O780" s="105" t="str">
        <f t="shared" si="63"/>
        <v/>
      </c>
      <c r="P780" s="105" t="str">
        <f t="shared" si="64"/>
        <v/>
      </c>
      <c r="Q780" s="105" t="str">
        <f>IF(P780="", "", IFERROR(VLOOKUP(P780,Arrtyper!A:B,2,FALSE), ""))</f>
        <v/>
      </c>
      <c r="R780" s="61"/>
      <c r="S780" s="105" t="str">
        <f>IF(R780="", "", IFERROR(VLOOKUP(R780,Verksamhetsform!A:B,2,FALSE), ""))</f>
        <v/>
      </c>
      <c r="T780" s="61"/>
      <c r="U780" s="61"/>
      <c r="V780" s="105" t="str">
        <f>IF(U780="", "", IFERROR(VLOOKUP(U780,KommunDB!A:B,2,FALSE), ""))</f>
        <v/>
      </c>
      <c r="W780" s="106">
        <f t="shared" si="60"/>
        <v>0</v>
      </c>
      <c r="X780" s="106">
        <f t="shared" si="61"/>
        <v>0</v>
      </c>
      <c r="Y780" s="107" t="str">
        <f t="shared" si="62"/>
        <v/>
      </c>
      <c r="Z780" s="108">
        <f>IF(S780=2,0,IF(ISBLANK(J780),0,VLOOKUP(Y780,DeltagarRapport!A:J,7,FALSE)*100))</f>
        <v>0</v>
      </c>
      <c r="AA780" s="108">
        <f>IF(S780=2,0,IF(ISBLANK(J780),0,VLOOKUP(Y780,DeltagarRapport!A:J,9,FALSE)*100))</f>
        <v>0</v>
      </c>
      <c r="AB780" s="109" t="str" cm="1">
        <f t="array" ref="AB780">IF(S780=1,INDEX(Verksamhetsform!$A$9:$A$10,MIN(ROW(AB780)-ROW($AB$2)+1,2)),"")</f>
        <v/>
      </c>
    </row>
    <row r="781" spans="1:28" x14ac:dyDescent="0.35">
      <c r="A781" s="105">
        <v>780</v>
      </c>
      <c r="B781" s="77"/>
      <c r="C781" s="105" t="str">
        <f>IF(B781&lt;&gt;"", INDEX(DeltagarRapport!$D$2:$D$9, MATCH(B781, DeltagarRapport!$E$2:$E$9, 0)), "")</f>
        <v/>
      </c>
      <c r="D781" s="64"/>
      <c r="E781" s="59"/>
      <c r="F781" s="59"/>
      <c r="G781" s="59"/>
      <c r="H781" s="60"/>
      <c r="I781" s="86"/>
      <c r="J781" s="86"/>
      <c r="K781" s="86"/>
      <c r="L781" s="78"/>
      <c r="M781" s="61"/>
      <c r="N781" s="66"/>
      <c r="O781" s="105" t="str">
        <f t="shared" si="63"/>
        <v/>
      </c>
      <c r="P781" s="105" t="str">
        <f t="shared" si="64"/>
        <v/>
      </c>
      <c r="Q781" s="105" t="str">
        <f>IF(P781="", "", IFERROR(VLOOKUP(P781,Arrtyper!A:B,2,FALSE), ""))</f>
        <v/>
      </c>
      <c r="R781" s="61"/>
      <c r="S781" s="105" t="str">
        <f>IF(R781="", "", IFERROR(VLOOKUP(R781,Verksamhetsform!A:B,2,FALSE), ""))</f>
        <v/>
      </c>
      <c r="T781" s="61"/>
      <c r="U781" s="61"/>
      <c r="V781" s="105" t="str">
        <f>IF(U781="", "", IFERROR(VLOOKUP(U781,KommunDB!A:B,2,FALSE), ""))</f>
        <v/>
      </c>
      <c r="W781" s="106">
        <f t="shared" si="60"/>
        <v>0</v>
      </c>
      <c r="X781" s="106">
        <f t="shared" si="61"/>
        <v>0</v>
      </c>
      <c r="Y781" s="107" t="str">
        <f t="shared" si="62"/>
        <v/>
      </c>
      <c r="Z781" s="108">
        <f>IF(S781=2,0,IF(ISBLANK(J781),0,VLOOKUP(Y781,DeltagarRapport!A:J,7,FALSE)*100))</f>
        <v>0</v>
      </c>
      <c r="AA781" s="108">
        <f>IF(S781=2,0,IF(ISBLANK(J781),0,VLOOKUP(Y781,DeltagarRapport!A:J,9,FALSE)*100))</f>
        <v>0</v>
      </c>
      <c r="AB781" s="109" t="str" cm="1">
        <f t="array" ref="AB781">IF(S781=1,INDEX(Verksamhetsform!$A$9:$A$10,MIN(ROW(AB781)-ROW($AB$2)+1,2)),"")</f>
        <v/>
      </c>
    </row>
    <row r="782" spans="1:28" x14ac:dyDescent="0.35">
      <c r="A782" s="105">
        <v>781</v>
      </c>
      <c r="B782" s="77"/>
      <c r="C782" s="105" t="str">
        <f>IF(B782&lt;&gt;"", INDEX(DeltagarRapport!$D$2:$D$9, MATCH(B782, DeltagarRapport!$E$2:$E$9, 0)), "")</f>
        <v/>
      </c>
      <c r="D782" s="64"/>
      <c r="E782" s="59"/>
      <c r="F782" s="59"/>
      <c r="G782" s="59"/>
      <c r="H782" s="60"/>
      <c r="I782" s="86"/>
      <c r="J782" s="86"/>
      <c r="K782" s="86"/>
      <c r="L782" s="78"/>
      <c r="M782" s="61"/>
      <c r="N782" s="66"/>
      <c r="O782" s="105" t="str">
        <f t="shared" si="63"/>
        <v/>
      </c>
      <c r="P782" s="105" t="str">
        <f t="shared" si="64"/>
        <v/>
      </c>
      <c r="Q782" s="105" t="str">
        <f>IF(P782="", "", IFERROR(VLOOKUP(P782,Arrtyper!A:B,2,FALSE), ""))</f>
        <v/>
      </c>
      <c r="R782" s="61"/>
      <c r="S782" s="105" t="str">
        <f>IF(R782="", "", IFERROR(VLOOKUP(R782,Verksamhetsform!A:B,2,FALSE), ""))</f>
        <v/>
      </c>
      <c r="T782" s="61"/>
      <c r="U782" s="61"/>
      <c r="V782" s="105" t="str">
        <f>IF(U782="", "", IFERROR(VLOOKUP(U782,KommunDB!A:B,2,FALSE), ""))</f>
        <v/>
      </c>
      <c r="W782" s="106">
        <f t="shared" si="60"/>
        <v>0</v>
      </c>
      <c r="X782" s="106">
        <f t="shared" si="61"/>
        <v>0</v>
      </c>
      <c r="Y782" s="107" t="str">
        <f t="shared" si="62"/>
        <v/>
      </c>
      <c r="Z782" s="108">
        <f>IF(S782=2,0,IF(ISBLANK(J782),0,VLOOKUP(Y782,DeltagarRapport!A:J,7,FALSE)*100))</f>
        <v>0</v>
      </c>
      <c r="AA782" s="108">
        <f>IF(S782=2,0,IF(ISBLANK(J782),0,VLOOKUP(Y782,DeltagarRapport!A:J,9,FALSE)*100))</f>
        <v>0</v>
      </c>
      <c r="AB782" s="109" t="str" cm="1">
        <f t="array" ref="AB782">IF(S782=1,INDEX(Verksamhetsform!$A$9:$A$10,MIN(ROW(AB782)-ROW($AB$2)+1,2)),"")</f>
        <v/>
      </c>
    </row>
    <row r="783" spans="1:28" x14ac:dyDescent="0.35">
      <c r="A783" s="105">
        <v>782</v>
      </c>
      <c r="B783" s="77"/>
      <c r="C783" s="105" t="str">
        <f>IF(B783&lt;&gt;"", INDEX(DeltagarRapport!$D$2:$D$9, MATCH(B783, DeltagarRapport!$E$2:$E$9, 0)), "")</f>
        <v/>
      </c>
      <c r="D783" s="64"/>
      <c r="E783" s="59"/>
      <c r="F783" s="59"/>
      <c r="G783" s="59"/>
      <c r="H783" s="60"/>
      <c r="I783" s="86"/>
      <c r="J783" s="86"/>
      <c r="K783" s="86"/>
      <c r="L783" s="78"/>
      <c r="M783" s="61"/>
      <c r="N783" s="66"/>
      <c r="O783" s="105" t="str">
        <f t="shared" si="63"/>
        <v/>
      </c>
      <c r="P783" s="105" t="str">
        <f t="shared" si="64"/>
        <v/>
      </c>
      <c r="Q783" s="105" t="str">
        <f>IF(P783="", "", IFERROR(VLOOKUP(P783,Arrtyper!A:B,2,FALSE), ""))</f>
        <v/>
      </c>
      <c r="R783" s="61"/>
      <c r="S783" s="105" t="str">
        <f>IF(R783="", "", IFERROR(VLOOKUP(R783,Verksamhetsform!A:B,2,FALSE), ""))</f>
        <v/>
      </c>
      <c r="T783" s="61"/>
      <c r="U783" s="61"/>
      <c r="V783" s="105" t="str">
        <f>IF(U783="", "", IFERROR(VLOOKUP(U783,KommunDB!A:B,2,FALSE), ""))</f>
        <v/>
      </c>
      <c r="W783" s="106">
        <f t="shared" si="60"/>
        <v>0</v>
      </c>
      <c r="X783" s="106">
        <f t="shared" si="61"/>
        <v>0</v>
      </c>
      <c r="Y783" s="107" t="str">
        <f t="shared" si="62"/>
        <v/>
      </c>
      <c r="Z783" s="108">
        <f>IF(S783=2,0,IF(ISBLANK(J783),0,VLOOKUP(Y783,DeltagarRapport!A:J,7,FALSE)*100))</f>
        <v>0</v>
      </c>
      <c r="AA783" s="108">
        <f>IF(S783=2,0,IF(ISBLANK(J783),0,VLOOKUP(Y783,DeltagarRapport!A:J,9,FALSE)*100))</f>
        <v>0</v>
      </c>
      <c r="AB783" s="109" t="str" cm="1">
        <f t="array" ref="AB783">IF(S783=1,INDEX(Verksamhetsform!$A$9:$A$10,MIN(ROW(AB783)-ROW($AB$2)+1,2)),"")</f>
        <v/>
      </c>
    </row>
    <row r="784" spans="1:28" x14ac:dyDescent="0.35">
      <c r="A784" s="105">
        <v>783</v>
      </c>
      <c r="B784" s="77"/>
      <c r="C784" s="105" t="str">
        <f>IF(B784&lt;&gt;"", INDEX(DeltagarRapport!$D$2:$D$9, MATCH(B784, DeltagarRapport!$E$2:$E$9, 0)), "")</f>
        <v/>
      </c>
      <c r="D784" s="64"/>
      <c r="E784" s="59"/>
      <c r="F784" s="59"/>
      <c r="G784" s="59"/>
      <c r="H784" s="60"/>
      <c r="I784" s="86"/>
      <c r="J784" s="86"/>
      <c r="K784" s="86"/>
      <c r="L784" s="78"/>
      <c r="M784" s="61"/>
      <c r="N784" s="66"/>
      <c r="O784" s="105" t="str">
        <f t="shared" si="63"/>
        <v/>
      </c>
      <c r="P784" s="105" t="str">
        <f t="shared" si="64"/>
        <v/>
      </c>
      <c r="Q784" s="105" t="str">
        <f>IF(P784="", "", IFERROR(VLOOKUP(P784,Arrtyper!A:B,2,FALSE), ""))</f>
        <v/>
      </c>
      <c r="R784" s="61"/>
      <c r="S784" s="105" t="str">
        <f>IF(R784="", "", IFERROR(VLOOKUP(R784,Verksamhetsform!A:B,2,FALSE), ""))</f>
        <v/>
      </c>
      <c r="T784" s="61"/>
      <c r="U784" s="61"/>
      <c r="V784" s="105" t="str">
        <f>IF(U784="", "", IFERROR(VLOOKUP(U784,KommunDB!A:B,2,FALSE), ""))</f>
        <v/>
      </c>
      <c r="W784" s="106">
        <f t="shared" si="60"/>
        <v>0</v>
      </c>
      <c r="X784" s="106">
        <f t="shared" si="61"/>
        <v>0</v>
      </c>
      <c r="Y784" s="107" t="str">
        <f t="shared" si="62"/>
        <v/>
      </c>
      <c r="Z784" s="108">
        <f>IF(S784=2,0,IF(ISBLANK(J784),0,VLOOKUP(Y784,DeltagarRapport!A:J,7,FALSE)*100))</f>
        <v>0</v>
      </c>
      <c r="AA784" s="108">
        <f>IF(S784=2,0,IF(ISBLANK(J784),0,VLOOKUP(Y784,DeltagarRapport!A:J,9,FALSE)*100))</f>
        <v>0</v>
      </c>
      <c r="AB784" s="109" t="str" cm="1">
        <f t="array" ref="AB784">IF(S784=1,INDEX(Verksamhetsform!$A$9:$A$10,MIN(ROW(AB784)-ROW($AB$2)+1,2)),"")</f>
        <v/>
      </c>
    </row>
    <row r="785" spans="1:28" x14ac:dyDescent="0.35">
      <c r="A785" s="105">
        <v>784</v>
      </c>
      <c r="B785" s="77"/>
      <c r="C785" s="105" t="str">
        <f>IF(B785&lt;&gt;"", INDEX(DeltagarRapport!$D$2:$D$9, MATCH(B785, DeltagarRapport!$E$2:$E$9, 0)), "")</f>
        <v/>
      </c>
      <c r="D785" s="64"/>
      <c r="E785" s="59"/>
      <c r="F785" s="59"/>
      <c r="G785" s="59"/>
      <c r="H785" s="60"/>
      <c r="I785" s="86"/>
      <c r="J785" s="86"/>
      <c r="K785" s="86"/>
      <c r="L785" s="78"/>
      <c r="M785" s="61"/>
      <c r="N785" s="66"/>
      <c r="O785" s="105" t="str">
        <f t="shared" si="63"/>
        <v/>
      </c>
      <c r="P785" s="105" t="str">
        <f t="shared" si="64"/>
        <v/>
      </c>
      <c r="Q785" s="105" t="str">
        <f>IF(P785="", "", IFERROR(VLOOKUP(P785,Arrtyper!A:B,2,FALSE), ""))</f>
        <v/>
      </c>
      <c r="R785" s="61"/>
      <c r="S785" s="105" t="str">
        <f>IF(R785="", "", IFERROR(VLOOKUP(R785,Verksamhetsform!A:B,2,FALSE), ""))</f>
        <v/>
      </c>
      <c r="T785" s="61"/>
      <c r="U785" s="61"/>
      <c r="V785" s="105" t="str">
        <f>IF(U785="", "", IFERROR(VLOOKUP(U785,KommunDB!A:B,2,FALSE), ""))</f>
        <v/>
      </c>
      <c r="W785" s="106">
        <f t="shared" si="60"/>
        <v>0</v>
      </c>
      <c r="X785" s="106">
        <f t="shared" si="61"/>
        <v>0</v>
      </c>
      <c r="Y785" s="107" t="str">
        <f t="shared" si="62"/>
        <v/>
      </c>
      <c r="Z785" s="108">
        <f>IF(S785=2,0,IF(ISBLANK(J785),0,VLOOKUP(Y785,DeltagarRapport!A:J,7,FALSE)*100))</f>
        <v>0</v>
      </c>
      <c r="AA785" s="108">
        <f>IF(S785=2,0,IF(ISBLANK(J785),0,VLOOKUP(Y785,DeltagarRapport!A:J,9,FALSE)*100))</f>
        <v>0</v>
      </c>
      <c r="AB785" s="109" t="str" cm="1">
        <f t="array" ref="AB785">IF(S785=1,INDEX(Verksamhetsform!$A$9:$A$10,MIN(ROW(AB785)-ROW($AB$2)+1,2)),"")</f>
        <v/>
      </c>
    </row>
    <row r="786" spans="1:28" x14ac:dyDescent="0.35">
      <c r="A786" s="105">
        <v>785</v>
      </c>
      <c r="B786" s="77"/>
      <c r="C786" s="105" t="str">
        <f>IF(B786&lt;&gt;"", INDEX(DeltagarRapport!$D$2:$D$9, MATCH(B786, DeltagarRapport!$E$2:$E$9, 0)), "")</f>
        <v/>
      </c>
      <c r="D786" s="64"/>
      <c r="E786" s="59"/>
      <c r="F786" s="59"/>
      <c r="G786" s="59"/>
      <c r="H786" s="60"/>
      <c r="I786" s="86"/>
      <c r="J786" s="86"/>
      <c r="K786" s="86"/>
      <c r="L786" s="78"/>
      <c r="M786" s="61"/>
      <c r="N786" s="66"/>
      <c r="O786" s="105" t="str">
        <f t="shared" si="63"/>
        <v/>
      </c>
      <c r="P786" s="105" t="str">
        <f t="shared" si="64"/>
        <v/>
      </c>
      <c r="Q786" s="105" t="str">
        <f>IF(P786="", "", IFERROR(VLOOKUP(P786,Arrtyper!A:B,2,FALSE), ""))</f>
        <v/>
      </c>
      <c r="R786" s="61"/>
      <c r="S786" s="105" t="str">
        <f>IF(R786="", "", IFERROR(VLOOKUP(R786,Verksamhetsform!A:B,2,FALSE), ""))</f>
        <v/>
      </c>
      <c r="T786" s="61"/>
      <c r="U786" s="61"/>
      <c r="V786" s="105" t="str">
        <f>IF(U786="", "", IFERROR(VLOOKUP(U786,KommunDB!A:B,2,FALSE), ""))</f>
        <v/>
      </c>
      <c r="W786" s="106">
        <f t="shared" si="60"/>
        <v>0</v>
      </c>
      <c r="X786" s="106">
        <f t="shared" si="61"/>
        <v>0</v>
      </c>
      <c r="Y786" s="107" t="str">
        <f t="shared" si="62"/>
        <v/>
      </c>
      <c r="Z786" s="108">
        <f>IF(S786=2,0,IF(ISBLANK(J786),0,VLOOKUP(Y786,DeltagarRapport!A:J,7,FALSE)*100))</f>
        <v>0</v>
      </c>
      <c r="AA786" s="108">
        <f>IF(S786=2,0,IF(ISBLANK(J786),0,VLOOKUP(Y786,DeltagarRapport!A:J,9,FALSE)*100))</f>
        <v>0</v>
      </c>
      <c r="AB786" s="109" t="str" cm="1">
        <f t="array" ref="AB786">IF(S786=1,INDEX(Verksamhetsform!$A$9:$A$10,MIN(ROW(AB786)-ROW($AB$2)+1,2)),"")</f>
        <v/>
      </c>
    </row>
    <row r="787" spans="1:28" x14ac:dyDescent="0.35">
      <c r="A787" s="105">
        <v>786</v>
      </c>
      <c r="B787" s="77"/>
      <c r="C787" s="105" t="str">
        <f>IF(B787&lt;&gt;"", INDEX(DeltagarRapport!$D$2:$D$9, MATCH(B787, DeltagarRapport!$E$2:$E$9, 0)), "")</f>
        <v/>
      </c>
      <c r="D787" s="64"/>
      <c r="E787" s="59"/>
      <c r="F787" s="59"/>
      <c r="G787" s="59"/>
      <c r="H787" s="60"/>
      <c r="I787" s="86"/>
      <c r="J787" s="86"/>
      <c r="K787" s="86"/>
      <c r="L787" s="78"/>
      <c r="M787" s="61"/>
      <c r="N787" s="66"/>
      <c r="O787" s="105" t="str">
        <f t="shared" si="63"/>
        <v/>
      </c>
      <c r="P787" s="105" t="str">
        <f t="shared" si="64"/>
        <v/>
      </c>
      <c r="Q787" s="105" t="str">
        <f>IF(P787="", "", IFERROR(VLOOKUP(P787,Arrtyper!A:B,2,FALSE), ""))</f>
        <v/>
      </c>
      <c r="R787" s="61"/>
      <c r="S787" s="105" t="str">
        <f>IF(R787="", "", IFERROR(VLOOKUP(R787,Verksamhetsform!A:B,2,FALSE), ""))</f>
        <v/>
      </c>
      <c r="T787" s="61"/>
      <c r="U787" s="61"/>
      <c r="V787" s="105" t="str">
        <f>IF(U787="", "", IFERROR(VLOOKUP(U787,KommunDB!A:B,2,FALSE), ""))</f>
        <v/>
      </c>
      <c r="W787" s="106">
        <f t="shared" si="60"/>
        <v>0</v>
      </c>
      <c r="X787" s="106">
        <f t="shared" si="61"/>
        <v>0</v>
      </c>
      <c r="Y787" s="107" t="str">
        <f t="shared" si="62"/>
        <v/>
      </c>
      <c r="Z787" s="108">
        <f>IF(S787=2,0,IF(ISBLANK(J787),0,VLOOKUP(Y787,DeltagarRapport!A:J,7,FALSE)*100))</f>
        <v>0</v>
      </c>
      <c r="AA787" s="108">
        <f>IF(S787=2,0,IF(ISBLANK(J787),0,VLOOKUP(Y787,DeltagarRapport!A:J,9,FALSE)*100))</f>
        <v>0</v>
      </c>
      <c r="AB787" s="109" t="str" cm="1">
        <f t="array" ref="AB787">IF(S787=1,INDEX(Verksamhetsform!$A$9:$A$10,MIN(ROW(AB787)-ROW($AB$2)+1,2)),"")</f>
        <v/>
      </c>
    </row>
    <row r="788" spans="1:28" x14ac:dyDescent="0.35">
      <c r="A788" s="105">
        <v>787</v>
      </c>
      <c r="B788" s="77"/>
      <c r="C788" s="105" t="str">
        <f>IF(B788&lt;&gt;"", INDEX(DeltagarRapport!$D$2:$D$9, MATCH(B788, DeltagarRapport!$E$2:$E$9, 0)), "")</f>
        <v/>
      </c>
      <c r="D788" s="64"/>
      <c r="E788" s="59"/>
      <c r="F788" s="59"/>
      <c r="G788" s="59"/>
      <c r="H788" s="60"/>
      <c r="I788" s="86"/>
      <c r="J788" s="86"/>
      <c r="K788" s="86"/>
      <c r="L788" s="78"/>
      <c r="M788" s="61"/>
      <c r="N788" s="66"/>
      <c r="O788" s="105" t="str">
        <f t="shared" si="63"/>
        <v/>
      </c>
      <c r="P788" s="105" t="str">
        <f t="shared" si="64"/>
        <v/>
      </c>
      <c r="Q788" s="105" t="str">
        <f>IF(P788="", "", IFERROR(VLOOKUP(P788,Arrtyper!A:B,2,FALSE), ""))</f>
        <v/>
      </c>
      <c r="R788" s="61"/>
      <c r="S788" s="105" t="str">
        <f>IF(R788="", "", IFERROR(VLOOKUP(R788,Verksamhetsform!A:B,2,FALSE), ""))</f>
        <v/>
      </c>
      <c r="T788" s="61"/>
      <c r="U788" s="61"/>
      <c r="V788" s="105" t="str">
        <f>IF(U788="", "", IFERROR(VLOOKUP(U788,KommunDB!A:B,2,FALSE), ""))</f>
        <v/>
      </c>
      <c r="W788" s="106">
        <f t="shared" si="60"/>
        <v>0</v>
      </c>
      <c r="X788" s="106">
        <f t="shared" si="61"/>
        <v>0</v>
      </c>
      <c r="Y788" s="107" t="str">
        <f t="shared" si="62"/>
        <v/>
      </c>
      <c r="Z788" s="108">
        <f>IF(S788=2,0,IF(ISBLANK(J788),0,VLOOKUP(Y788,DeltagarRapport!A:J,7,FALSE)*100))</f>
        <v>0</v>
      </c>
      <c r="AA788" s="108">
        <f>IF(S788=2,0,IF(ISBLANK(J788),0,VLOOKUP(Y788,DeltagarRapport!A:J,9,FALSE)*100))</f>
        <v>0</v>
      </c>
      <c r="AB788" s="109" t="str" cm="1">
        <f t="array" ref="AB788">IF(S788=1,INDEX(Verksamhetsform!$A$9:$A$10,MIN(ROW(AB788)-ROW($AB$2)+1,2)),"")</f>
        <v/>
      </c>
    </row>
    <row r="789" spans="1:28" x14ac:dyDescent="0.35">
      <c r="A789" s="105">
        <v>788</v>
      </c>
      <c r="B789" s="77"/>
      <c r="C789" s="105" t="str">
        <f>IF(B789&lt;&gt;"", INDEX(DeltagarRapport!$D$2:$D$9, MATCH(B789, DeltagarRapport!$E$2:$E$9, 0)), "")</f>
        <v/>
      </c>
      <c r="D789" s="64"/>
      <c r="E789" s="59"/>
      <c r="F789" s="59"/>
      <c r="G789" s="59"/>
      <c r="H789" s="60"/>
      <c r="I789" s="86"/>
      <c r="J789" s="86"/>
      <c r="K789" s="86"/>
      <c r="L789" s="78"/>
      <c r="M789" s="61"/>
      <c r="N789" s="66"/>
      <c r="O789" s="105" t="str">
        <f t="shared" si="63"/>
        <v/>
      </c>
      <c r="P789" s="105" t="str">
        <f t="shared" si="64"/>
        <v/>
      </c>
      <c r="Q789" s="105" t="str">
        <f>IF(P789="", "", IFERROR(VLOOKUP(P789,Arrtyper!A:B,2,FALSE), ""))</f>
        <v/>
      </c>
      <c r="R789" s="61"/>
      <c r="S789" s="105" t="str">
        <f>IF(R789="", "", IFERROR(VLOOKUP(R789,Verksamhetsform!A:B,2,FALSE), ""))</f>
        <v/>
      </c>
      <c r="T789" s="61"/>
      <c r="U789" s="61"/>
      <c r="V789" s="105" t="str">
        <f>IF(U789="", "", IFERROR(VLOOKUP(U789,KommunDB!A:B,2,FALSE), ""))</f>
        <v/>
      </c>
      <c r="W789" s="106">
        <f t="shared" si="60"/>
        <v>0</v>
      </c>
      <c r="X789" s="106">
        <f t="shared" si="61"/>
        <v>0</v>
      </c>
      <c r="Y789" s="107" t="str">
        <f t="shared" si="62"/>
        <v/>
      </c>
      <c r="Z789" s="108">
        <f>IF(S789=2,0,IF(ISBLANK(J789),0,VLOOKUP(Y789,DeltagarRapport!A:J,7,FALSE)*100))</f>
        <v>0</v>
      </c>
      <c r="AA789" s="108">
        <f>IF(S789=2,0,IF(ISBLANK(J789),0,VLOOKUP(Y789,DeltagarRapport!A:J,9,FALSE)*100))</f>
        <v>0</v>
      </c>
      <c r="AB789" s="109" t="str" cm="1">
        <f t="array" ref="AB789">IF(S789=1,INDEX(Verksamhetsform!$A$9:$A$10,MIN(ROW(AB789)-ROW($AB$2)+1,2)),"")</f>
        <v/>
      </c>
    </row>
    <row r="790" spans="1:28" x14ac:dyDescent="0.35">
      <c r="A790" s="105">
        <v>789</v>
      </c>
      <c r="B790" s="77"/>
      <c r="C790" s="105" t="str">
        <f>IF(B790&lt;&gt;"", INDEX(DeltagarRapport!$D$2:$D$9, MATCH(B790, DeltagarRapport!$E$2:$E$9, 0)), "")</f>
        <v/>
      </c>
      <c r="D790" s="64"/>
      <c r="E790" s="59"/>
      <c r="F790" s="59"/>
      <c r="G790" s="59"/>
      <c r="H790" s="60"/>
      <c r="I790" s="86"/>
      <c r="J790" s="86"/>
      <c r="K790" s="86"/>
      <c r="L790" s="78"/>
      <c r="M790" s="61"/>
      <c r="N790" s="66"/>
      <c r="O790" s="105" t="str">
        <f t="shared" si="63"/>
        <v/>
      </c>
      <c r="P790" s="105" t="str">
        <f t="shared" si="64"/>
        <v/>
      </c>
      <c r="Q790" s="105" t="str">
        <f>IF(P790="", "", IFERROR(VLOOKUP(P790,Arrtyper!A:B,2,FALSE), ""))</f>
        <v/>
      </c>
      <c r="R790" s="61"/>
      <c r="S790" s="105" t="str">
        <f>IF(R790="", "", IFERROR(VLOOKUP(R790,Verksamhetsform!A:B,2,FALSE), ""))</f>
        <v/>
      </c>
      <c r="T790" s="61"/>
      <c r="U790" s="61"/>
      <c r="V790" s="105" t="str">
        <f>IF(U790="", "", IFERROR(VLOOKUP(U790,KommunDB!A:B,2,FALSE), ""))</f>
        <v/>
      </c>
      <c r="W790" s="106">
        <f t="shared" si="60"/>
        <v>0</v>
      </c>
      <c r="X790" s="106">
        <f t="shared" si="61"/>
        <v>0</v>
      </c>
      <c r="Y790" s="107" t="str">
        <f t="shared" si="62"/>
        <v/>
      </c>
      <c r="Z790" s="108">
        <f>IF(S790=2,0,IF(ISBLANK(J790),0,VLOOKUP(Y790,DeltagarRapport!A:J,7,FALSE)*100))</f>
        <v>0</v>
      </c>
      <c r="AA790" s="108">
        <f>IF(S790=2,0,IF(ISBLANK(J790),0,VLOOKUP(Y790,DeltagarRapport!A:J,9,FALSE)*100))</f>
        <v>0</v>
      </c>
      <c r="AB790" s="109" t="str" cm="1">
        <f t="array" ref="AB790">IF(S790=1,INDEX(Verksamhetsform!$A$9:$A$10,MIN(ROW(AB790)-ROW($AB$2)+1,2)),"")</f>
        <v/>
      </c>
    </row>
    <row r="791" spans="1:28" x14ac:dyDescent="0.35">
      <c r="A791" s="105">
        <v>790</v>
      </c>
      <c r="B791" s="77"/>
      <c r="C791" s="105" t="str">
        <f>IF(B791&lt;&gt;"", INDEX(DeltagarRapport!$D$2:$D$9, MATCH(B791, DeltagarRapport!$E$2:$E$9, 0)), "")</f>
        <v/>
      </c>
      <c r="D791" s="64"/>
      <c r="E791" s="59"/>
      <c r="F791" s="59"/>
      <c r="G791" s="59"/>
      <c r="H791" s="60"/>
      <c r="I791" s="86"/>
      <c r="J791" s="86"/>
      <c r="K791" s="86"/>
      <c r="L791" s="78"/>
      <c r="M791" s="61"/>
      <c r="N791" s="66"/>
      <c r="O791" s="105" t="str">
        <f t="shared" si="63"/>
        <v/>
      </c>
      <c r="P791" s="105" t="str">
        <f t="shared" si="64"/>
        <v/>
      </c>
      <c r="Q791" s="105" t="str">
        <f>IF(P791="", "", IFERROR(VLOOKUP(P791,Arrtyper!A:B,2,FALSE), ""))</f>
        <v/>
      </c>
      <c r="R791" s="61"/>
      <c r="S791" s="105" t="str">
        <f>IF(R791="", "", IFERROR(VLOOKUP(R791,Verksamhetsform!A:B,2,FALSE), ""))</f>
        <v/>
      </c>
      <c r="T791" s="61"/>
      <c r="U791" s="61"/>
      <c r="V791" s="105" t="str">
        <f>IF(U791="", "", IFERROR(VLOOKUP(U791,KommunDB!A:B,2,FALSE), ""))</f>
        <v/>
      </c>
      <c r="W791" s="106">
        <f t="shared" si="60"/>
        <v>0</v>
      </c>
      <c r="X791" s="106">
        <f t="shared" si="61"/>
        <v>0</v>
      </c>
      <c r="Y791" s="107" t="str">
        <f t="shared" si="62"/>
        <v/>
      </c>
      <c r="Z791" s="108">
        <f>IF(S791=2,0,IF(ISBLANK(J791),0,VLOOKUP(Y791,DeltagarRapport!A:J,7,FALSE)*100))</f>
        <v>0</v>
      </c>
      <c r="AA791" s="108">
        <f>IF(S791=2,0,IF(ISBLANK(J791),0,VLOOKUP(Y791,DeltagarRapport!A:J,9,FALSE)*100))</f>
        <v>0</v>
      </c>
      <c r="AB791" s="109" t="str" cm="1">
        <f t="array" ref="AB791">IF(S791=1,INDEX(Verksamhetsform!$A$9:$A$10,MIN(ROW(AB791)-ROW($AB$2)+1,2)),"")</f>
        <v/>
      </c>
    </row>
    <row r="792" spans="1:28" x14ac:dyDescent="0.35">
      <c r="A792" s="105">
        <v>791</v>
      </c>
      <c r="B792" s="77"/>
      <c r="C792" s="105" t="str">
        <f>IF(B792&lt;&gt;"", INDEX(DeltagarRapport!$D$2:$D$9, MATCH(B792, DeltagarRapport!$E$2:$E$9, 0)), "")</f>
        <v/>
      </c>
      <c r="D792" s="64"/>
      <c r="E792" s="59"/>
      <c r="F792" s="59"/>
      <c r="G792" s="59"/>
      <c r="H792" s="60"/>
      <c r="I792" s="86"/>
      <c r="J792" s="86"/>
      <c r="K792" s="86"/>
      <c r="L792" s="78"/>
      <c r="M792" s="61"/>
      <c r="N792" s="66"/>
      <c r="O792" s="105" t="str">
        <f t="shared" si="63"/>
        <v/>
      </c>
      <c r="P792" s="105" t="str">
        <f t="shared" si="64"/>
        <v/>
      </c>
      <c r="Q792" s="105" t="str">
        <f>IF(P792="", "", IFERROR(VLOOKUP(P792,Arrtyper!A:B,2,FALSE), ""))</f>
        <v/>
      </c>
      <c r="R792" s="61"/>
      <c r="S792" s="105" t="str">
        <f>IF(R792="", "", IFERROR(VLOOKUP(R792,Verksamhetsform!A:B,2,FALSE), ""))</f>
        <v/>
      </c>
      <c r="T792" s="61"/>
      <c r="U792" s="61"/>
      <c r="V792" s="105" t="str">
        <f>IF(U792="", "", IFERROR(VLOOKUP(U792,KommunDB!A:B,2,FALSE), ""))</f>
        <v/>
      </c>
      <c r="W792" s="106">
        <f t="shared" si="60"/>
        <v>0</v>
      </c>
      <c r="X792" s="106">
        <f t="shared" si="61"/>
        <v>0</v>
      </c>
      <c r="Y792" s="107" t="str">
        <f t="shared" si="62"/>
        <v/>
      </c>
      <c r="Z792" s="108">
        <f>IF(S792=2,0,IF(ISBLANK(J792),0,VLOOKUP(Y792,DeltagarRapport!A:J,7,FALSE)*100))</f>
        <v>0</v>
      </c>
      <c r="AA792" s="108">
        <f>IF(S792=2,0,IF(ISBLANK(J792),0,VLOOKUP(Y792,DeltagarRapport!A:J,9,FALSE)*100))</f>
        <v>0</v>
      </c>
      <c r="AB792" s="109" t="str" cm="1">
        <f t="array" ref="AB792">IF(S792=1,INDEX(Verksamhetsform!$A$9:$A$10,MIN(ROW(AB792)-ROW($AB$2)+1,2)),"")</f>
        <v/>
      </c>
    </row>
    <row r="793" spans="1:28" x14ac:dyDescent="0.35">
      <c r="A793" s="105">
        <v>792</v>
      </c>
      <c r="B793" s="77"/>
      <c r="C793" s="105" t="str">
        <f>IF(B793&lt;&gt;"", INDEX(DeltagarRapport!$D$2:$D$9, MATCH(B793, DeltagarRapport!$E$2:$E$9, 0)), "")</f>
        <v/>
      </c>
      <c r="D793" s="64"/>
      <c r="E793" s="59"/>
      <c r="F793" s="59"/>
      <c r="G793" s="59"/>
      <c r="H793" s="60"/>
      <c r="I793" s="86"/>
      <c r="J793" s="86"/>
      <c r="K793" s="86"/>
      <c r="L793" s="78"/>
      <c r="M793" s="61"/>
      <c r="N793" s="66"/>
      <c r="O793" s="105" t="str">
        <f t="shared" si="63"/>
        <v/>
      </c>
      <c r="P793" s="105" t="str">
        <f t="shared" si="64"/>
        <v/>
      </c>
      <c r="Q793" s="105" t="str">
        <f>IF(P793="", "", IFERROR(VLOOKUP(P793,Arrtyper!A:B,2,FALSE), ""))</f>
        <v/>
      </c>
      <c r="R793" s="61"/>
      <c r="S793" s="105" t="str">
        <f>IF(R793="", "", IFERROR(VLOOKUP(R793,Verksamhetsform!A:B,2,FALSE), ""))</f>
        <v/>
      </c>
      <c r="T793" s="61"/>
      <c r="U793" s="61"/>
      <c r="V793" s="105" t="str">
        <f>IF(U793="", "", IFERROR(VLOOKUP(U793,KommunDB!A:B,2,FALSE), ""))</f>
        <v/>
      </c>
      <c r="W793" s="106">
        <f t="shared" si="60"/>
        <v>0</v>
      </c>
      <c r="X793" s="106">
        <f t="shared" si="61"/>
        <v>0</v>
      </c>
      <c r="Y793" s="107" t="str">
        <f t="shared" si="62"/>
        <v/>
      </c>
      <c r="Z793" s="108">
        <f>IF(S793=2,0,IF(ISBLANK(J793),0,VLOOKUP(Y793,DeltagarRapport!A:J,7,FALSE)*100))</f>
        <v>0</v>
      </c>
      <c r="AA793" s="108">
        <f>IF(S793=2,0,IF(ISBLANK(J793),0,VLOOKUP(Y793,DeltagarRapport!A:J,9,FALSE)*100))</f>
        <v>0</v>
      </c>
      <c r="AB793" s="109" t="str" cm="1">
        <f t="array" ref="AB793">IF(S793=1,INDEX(Verksamhetsform!$A$9:$A$10,MIN(ROW(AB793)-ROW($AB$2)+1,2)),"")</f>
        <v/>
      </c>
    </row>
    <row r="794" spans="1:28" x14ac:dyDescent="0.35">
      <c r="A794" s="105">
        <v>793</v>
      </c>
      <c r="B794" s="77"/>
      <c r="C794" s="105" t="str">
        <f>IF(B794&lt;&gt;"", INDEX(DeltagarRapport!$D$2:$D$9, MATCH(B794, DeltagarRapport!$E$2:$E$9, 0)), "")</f>
        <v/>
      </c>
      <c r="D794" s="64"/>
      <c r="E794" s="59"/>
      <c r="F794" s="59"/>
      <c r="G794" s="59"/>
      <c r="H794" s="60"/>
      <c r="I794" s="86"/>
      <c r="J794" s="86"/>
      <c r="K794" s="86"/>
      <c r="L794" s="78"/>
      <c r="M794" s="61"/>
      <c r="N794" s="66"/>
      <c r="O794" s="105" t="str">
        <f t="shared" si="63"/>
        <v/>
      </c>
      <c r="P794" s="105" t="str">
        <f t="shared" si="64"/>
        <v/>
      </c>
      <c r="Q794" s="105" t="str">
        <f>IF(P794="", "", IFERROR(VLOOKUP(P794,Arrtyper!A:B,2,FALSE), ""))</f>
        <v/>
      </c>
      <c r="R794" s="61"/>
      <c r="S794" s="105" t="str">
        <f>IF(R794="", "", IFERROR(VLOOKUP(R794,Verksamhetsform!A:B,2,FALSE), ""))</f>
        <v/>
      </c>
      <c r="T794" s="61"/>
      <c r="U794" s="61"/>
      <c r="V794" s="105" t="str">
        <f>IF(U794="", "", IFERROR(VLOOKUP(U794,KommunDB!A:B,2,FALSE), ""))</f>
        <v/>
      </c>
      <c r="W794" s="106">
        <f t="shared" si="60"/>
        <v>0</v>
      </c>
      <c r="X794" s="106">
        <f t="shared" si="61"/>
        <v>0</v>
      </c>
      <c r="Y794" s="107" t="str">
        <f t="shared" si="62"/>
        <v/>
      </c>
      <c r="Z794" s="108">
        <f>IF(S794=2,0,IF(ISBLANK(J794),0,VLOOKUP(Y794,DeltagarRapport!A:J,7,FALSE)*100))</f>
        <v>0</v>
      </c>
      <c r="AA794" s="108">
        <f>IF(S794=2,0,IF(ISBLANK(J794),0,VLOOKUP(Y794,DeltagarRapport!A:J,9,FALSE)*100))</f>
        <v>0</v>
      </c>
      <c r="AB794" s="109" t="str" cm="1">
        <f t="array" ref="AB794">IF(S794=1,INDEX(Verksamhetsform!$A$9:$A$10,MIN(ROW(AB794)-ROW($AB$2)+1,2)),"")</f>
        <v/>
      </c>
    </row>
    <row r="795" spans="1:28" x14ac:dyDescent="0.35">
      <c r="A795" s="105">
        <v>794</v>
      </c>
      <c r="B795" s="77"/>
      <c r="C795" s="105" t="str">
        <f>IF(B795&lt;&gt;"", INDEX(DeltagarRapport!$D$2:$D$9, MATCH(B795, DeltagarRapport!$E$2:$E$9, 0)), "")</f>
        <v/>
      </c>
      <c r="D795" s="64"/>
      <c r="E795" s="59"/>
      <c r="F795" s="59"/>
      <c r="G795" s="59"/>
      <c r="H795" s="60"/>
      <c r="I795" s="86"/>
      <c r="J795" s="86"/>
      <c r="K795" s="86"/>
      <c r="L795" s="78"/>
      <c r="M795" s="61"/>
      <c r="N795" s="66"/>
      <c r="O795" s="105" t="str">
        <f t="shared" si="63"/>
        <v/>
      </c>
      <c r="P795" s="105" t="str">
        <f t="shared" si="64"/>
        <v/>
      </c>
      <c r="Q795" s="105" t="str">
        <f>IF(P795="", "", IFERROR(VLOOKUP(P795,Arrtyper!A:B,2,FALSE), ""))</f>
        <v/>
      </c>
      <c r="R795" s="61"/>
      <c r="S795" s="105" t="str">
        <f>IF(R795="", "", IFERROR(VLOOKUP(R795,Verksamhetsform!A:B,2,FALSE), ""))</f>
        <v/>
      </c>
      <c r="T795" s="61"/>
      <c r="U795" s="61"/>
      <c r="V795" s="105" t="str">
        <f>IF(U795="", "", IFERROR(VLOOKUP(U795,KommunDB!A:B,2,FALSE), ""))</f>
        <v/>
      </c>
      <c r="W795" s="106">
        <f t="shared" si="60"/>
        <v>0</v>
      </c>
      <c r="X795" s="106">
        <f t="shared" si="61"/>
        <v>0</v>
      </c>
      <c r="Y795" s="107" t="str">
        <f t="shared" si="62"/>
        <v/>
      </c>
      <c r="Z795" s="108">
        <f>IF(S795=2,0,IF(ISBLANK(J795),0,VLOOKUP(Y795,DeltagarRapport!A:J,7,FALSE)*100))</f>
        <v>0</v>
      </c>
      <c r="AA795" s="108">
        <f>IF(S795=2,0,IF(ISBLANK(J795),0,VLOOKUP(Y795,DeltagarRapport!A:J,9,FALSE)*100))</f>
        <v>0</v>
      </c>
      <c r="AB795" s="109" t="str" cm="1">
        <f t="array" ref="AB795">IF(S795=1,INDEX(Verksamhetsform!$A$9:$A$10,MIN(ROW(AB795)-ROW($AB$2)+1,2)),"")</f>
        <v/>
      </c>
    </row>
    <row r="796" spans="1:28" x14ac:dyDescent="0.35">
      <c r="A796" s="105">
        <v>795</v>
      </c>
      <c r="B796" s="77"/>
      <c r="C796" s="105" t="str">
        <f>IF(B796&lt;&gt;"", INDEX(DeltagarRapport!$D$2:$D$9, MATCH(B796, DeltagarRapport!$E$2:$E$9, 0)), "")</f>
        <v/>
      </c>
      <c r="D796" s="64"/>
      <c r="E796" s="59"/>
      <c r="F796" s="59"/>
      <c r="G796" s="59"/>
      <c r="H796" s="60"/>
      <c r="I796" s="86"/>
      <c r="J796" s="86"/>
      <c r="K796" s="86"/>
      <c r="L796" s="78"/>
      <c r="M796" s="61"/>
      <c r="N796" s="66"/>
      <c r="O796" s="105" t="str">
        <f t="shared" si="63"/>
        <v/>
      </c>
      <c r="P796" s="105" t="str">
        <f t="shared" si="64"/>
        <v/>
      </c>
      <c r="Q796" s="105" t="str">
        <f>IF(P796="", "", IFERROR(VLOOKUP(P796,Arrtyper!A:B,2,FALSE), ""))</f>
        <v/>
      </c>
      <c r="R796" s="61"/>
      <c r="S796" s="105" t="str">
        <f>IF(R796="", "", IFERROR(VLOOKUP(R796,Verksamhetsform!A:B,2,FALSE), ""))</f>
        <v/>
      </c>
      <c r="T796" s="61"/>
      <c r="U796" s="61"/>
      <c r="V796" s="105" t="str">
        <f>IF(U796="", "", IFERROR(VLOOKUP(U796,KommunDB!A:B,2,FALSE), ""))</f>
        <v/>
      </c>
      <c r="W796" s="106">
        <f t="shared" si="60"/>
        <v>0</v>
      </c>
      <c r="X796" s="106">
        <f t="shared" si="61"/>
        <v>0</v>
      </c>
      <c r="Y796" s="107" t="str">
        <f t="shared" si="62"/>
        <v/>
      </c>
      <c r="Z796" s="108">
        <f>IF(S796=2,0,IF(ISBLANK(J796),0,VLOOKUP(Y796,DeltagarRapport!A:J,7,FALSE)*100))</f>
        <v>0</v>
      </c>
      <c r="AA796" s="108">
        <f>IF(S796=2,0,IF(ISBLANK(J796),0,VLOOKUP(Y796,DeltagarRapport!A:J,9,FALSE)*100))</f>
        <v>0</v>
      </c>
      <c r="AB796" s="109" t="str" cm="1">
        <f t="array" ref="AB796">IF(S796=1,INDEX(Verksamhetsform!$A$9:$A$10,MIN(ROW(AB796)-ROW($AB$2)+1,2)),"")</f>
        <v/>
      </c>
    </row>
    <row r="797" spans="1:28" x14ac:dyDescent="0.35">
      <c r="A797" s="105">
        <v>796</v>
      </c>
      <c r="B797" s="77"/>
      <c r="C797" s="105" t="str">
        <f>IF(B797&lt;&gt;"", INDEX(DeltagarRapport!$D$2:$D$9, MATCH(B797, DeltagarRapport!$E$2:$E$9, 0)), "")</f>
        <v/>
      </c>
      <c r="D797" s="64"/>
      <c r="E797" s="59"/>
      <c r="F797" s="59"/>
      <c r="G797" s="59"/>
      <c r="H797" s="60"/>
      <c r="I797" s="86"/>
      <c r="J797" s="86"/>
      <c r="K797" s="86"/>
      <c r="L797" s="78"/>
      <c r="M797" s="61"/>
      <c r="N797" s="66"/>
      <c r="O797" s="105" t="str">
        <f t="shared" si="63"/>
        <v/>
      </c>
      <c r="P797" s="105" t="str">
        <f t="shared" si="64"/>
        <v/>
      </c>
      <c r="Q797" s="105" t="str">
        <f>IF(P797="", "", IFERROR(VLOOKUP(P797,Arrtyper!A:B,2,FALSE), ""))</f>
        <v/>
      </c>
      <c r="R797" s="61"/>
      <c r="S797" s="105" t="str">
        <f>IF(R797="", "", IFERROR(VLOOKUP(R797,Verksamhetsform!A:B,2,FALSE), ""))</f>
        <v/>
      </c>
      <c r="T797" s="61"/>
      <c r="U797" s="61"/>
      <c r="V797" s="105" t="str">
        <f>IF(U797="", "", IFERROR(VLOOKUP(U797,KommunDB!A:B,2,FALSE), ""))</f>
        <v/>
      </c>
      <c r="W797" s="106">
        <f t="shared" si="60"/>
        <v>0</v>
      </c>
      <c r="X797" s="106">
        <f t="shared" si="61"/>
        <v>0</v>
      </c>
      <c r="Y797" s="107" t="str">
        <f t="shared" si="62"/>
        <v/>
      </c>
      <c r="Z797" s="108">
        <f>IF(S797=2,0,IF(ISBLANK(J797),0,VLOOKUP(Y797,DeltagarRapport!A:J,7,FALSE)*100))</f>
        <v>0</v>
      </c>
      <c r="AA797" s="108">
        <f>IF(S797=2,0,IF(ISBLANK(J797),0,VLOOKUP(Y797,DeltagarRapport!A:J,9,FALSE)*100))</f>
        <v>0</v>
      </c>
      <c r="AB797" s="109" t="str" cm="1">
        <f t="array" ref="AB797">IF(S797=1,INDEX(Verksamhetsform!$A$9:$A$10,MIN(ROW(AB797)-ROW($AB$2)+1,2)),"")</f>
        <v/>
      </c>
    </row>
    <row r="798" spans="1:28" x14ac:dyDescent="0.35">
      <c r="A798" s="105">
        <v>797</v>
      </c>
      <c r="B798" s="77"/>
      <c r="C798" s="105" t="str">
        <f>IF(B798&lt;&gt;"", INDEX(DeltagarRapport!$D$2:$D$9, MATCH(B798, DeltagarRapport!$E$2:$E$9, 0)), "")</f>
        <v/>
      </c>
      <c r="D798" s="64"/>
      <c r="E798" s="59"/>
      <c r="F798" s="59"/>
      <c r="G798" s="59"/>
      <c r="H798" s="60"/>
      <c r="I798" s="86"/>
      <c r="J798" s="86"/>
      <c r="K798" s="86"/>
      <c r="L798" s="78"/>
      <c r="M798" s="61"/>
      <c r="N798" s="66"/>
      <c r="O798" s="105" t="str">
        <f t="shared" si="63"/>
        <v/>
      </c>
      <c r="P798" s="105" t="str">
        <f t="shared" si="64"/>
        <v/>
      </c>
      <c r="Q798" s="105" t="str">
        <f>IF(P798="", "", IFERROR(VLOOKUP(P798,Arrtyper!A:B,2,FALSE), ""))</f>
        <v/>
      </c>
      <c r="R798" s="61"/>
      <c r="S798" s="105" t="str">
        <f>IF(R798="", "", IFERROR(VLOOKUP(R798,Verksamhetsform!A:B,2,FALSE), ""))</f>
        <v/>
      </c>
      <c r="T798" s="61"/>
      <c r="U798" s="61"/>
      <c r="V798" s="105" t="str">
        <f>IF(U798="", "", IFERROR(VLOOKUP(U798,KommunDB!A:B,2,FALSE), ""))</f>
        <v/>
      </c>
      <c r="W798" s="106">
        <f t="shared" si="60"/>
        <v>0</v>
      </c>
      <c r="X798" s="106">
        <f t="shared" si="61"/>
        <v>0</v>
      </c>
      <c r="Y798" s="107" t="str">
        <f t="shared" si="62"/>
        <v/>
      </c>
      <c r="Z798" s="108">
        <f>IF(S798=2,0,IF(ISBLANK(J798),0,VLOOKUP(Y798,DeltagarRapport!A:J,7,FALSE)*100))</f>
        <v>0</v>
      </c>
      <c r="AA798" s="108">
        <f>IF(S798=2,0,IF(ISBLANK(J798),0,VLOOKUP(Y798,DeltagarRapport!A:J,9,FALSE)*100))</f>
        <v>0</v>
      </c>
      <c r="AB798" s="109" t="str" cm="1">
        <f t="array" ref="AB798">IF(S798=1,INDEX(Verksamhetsform!$A$9:$A$10,MIN(ROW(AB798)-ROW($AB$2)+1,2)),"")</f>
        <v/>
      </c>
    </row>
    <row r="799" spans="1:28" x14ac:dyDescent="0.35">
      <c r="A799" s="105">
        <v>798</v>
      </c>
      <c r="B799" s="77"/>
      <c r="C799" s="105" t="str">
        <f>IF(B799&lt;&gt;"", INDEX(DeltagarRapport!$D$2:$D$9, MATCH(B799, DeltagarRapport!$E$2:$E$9, 0)), "")</f>
        <v/>
      </c>
      <c r="D799" s="64"/>
      <c r="E799" s="59"/>
      <c r="F799" s="59"/>
      <c r="G799" s="59"/>
      <c r="H799" s="60"/>
      <c r="I799" s="86"/>
      <c r="J799" s="86"/>
      <c r="K799" s="86"/>
      <c r="L799" s="78"/>
      <c r="M799" s="61"/>
      <c r="N799" s="66"/>
      <c r="O799" s="105" t="str">
        <f t="shared" si="63"/>
        <v/>
      </c>
      <c r="P799" s="105" t="str">
        <f t="shared" si="64"/>
        <v/>
      </c>
      <c r="Q799" s="105" t="str">
        <f>IF(P799="", "", IFERROR(VLOOKUP(P799,Arrtyper!A:B,2,FALSE), ""))</f>
        <v/>
      </c>
      <c r="R799" s="61"/>
      <c r="S799" s="105" t="str">
        <f>IF(R799="", "", IFERROR(VLOOKUP(R799,Verksamhetsform!A:B,2,FALSE), ""))</f>
        <v/>
      </c>
      <c r="T799" s="61"/>
      <c r="U799" s="61"/>
      <c r="V799" s="105" t="str">
        <f>IF(U799="", "", IFERROR(VLOOKUP(U799,KommunDB!A:B,2,FALSE), ""))</f>
        <v/>
      </c>
      <c r="W799" s="106">
        <f t="shared" si="60"/>
        <v>0</v>
      </c>
      <c r="X799" s="106">
        <f t="shared" si="61"/>
        <v>0</v>
      </c>
      <c r="Y799" s="107" t="str">
        <f t="shared" si="62"/>
        <v/>
      </c>
      <c r="Z799" s="108">
        <f>IF(S799=2,0,IF(ISBLANK(J799),0,VLOOKUP(Y799,DeltagarRapport!A:J,7,FALSE)*100))</f>
        <v>0</v>
      </c>
      <c r="AA799" s="108">
        <f>IF(S799=2,0,IF(ISBLANK(J799),0,VLOOKUP(Y799,DeltagarRapport!A:J,9,FALSE)*100))</f>
        <v>0</v>
      </c>
      <c r="AB799" s="109" t="str" cm="1">
        <f t="array" ref="AB799">IF(S799=1,INDEX(Verksamhetsform!$A$9:$A$10,MIN(ROW(AB799)-ROW($AB$2)+1,2)),"")</f>
        <v/>
      </c>
    </row>
    <row r="800" spans="1:28" x14ac:dyDescent="0.35">
      <c r="A800" s="105">
        <v>799</v>
      </c>
      <c r="B800" s="77"/>
      <c r="C800" s="105" t="str">
        <f>IF(B800&lt;&gt;"", INDEX(DeltagarRapport!$D$2:$D$9, MATCH(B800, DeltagarRapport!$E$2:$E$9, 0)), "")</f>
        <v/>
      </c>
      <c r="D800" s="64"/>
      <c r="E800" s="59"/>
      <c r="F800" s="59"/>
      <c r="G800" s="59"/>
      <c r="H800" s="60"/>
      <c r="I800" s="86"/>
      <c r="J800" s="86"/>
      <c r="K800" s="86"/>
      <c r="L800" s="78"/>
      <c r="M800" s="61"/>
      <c r="N800" s="66"/>
      <c r="O800" s="105" t="str">
        <f t="shared" si="63"/>
        <v/>
      </c>
      <c r="P800" s="105" t="str">
        <f t="shared" si="64"/>
        <v/>
      </c>
      <c r="Q800" s="105" t="str">
        <f>IF(P800="", "", IFERROR(VLOOKUP(P800,Arrtyper!A:B,2,FALSE), ""))</f>
        <v/>
      </c>
      <c r="R800" s="61"/>
      <c r="S800" s="105" t="str">
        <f>IF(R800="", "", IFERROR(VLOOKUP(R800,Verksamhetsform!A:B,2,FALSE), ""))</f>
        <v/>
      </c>
      <c r="T800" s="61"/>
      <c r="U800" s="61"/>
      <c r="V800" s="105" t="str">
        <f>IF(U800="", "", IFERROR(VLOOKUP(U800,KommunDB!A:B,2,FALSE), ""))</f>
        <v/>
      </c>
      <c r="W800" s="106">
        <f t="shared" si="60"/>
        <v>0</v>
      </c>
      <c r="X800" s="106">
        <f t="shared" si="61"/>
        <v>0</v>
      </c>
      <c r="Y800" s="107" t="str">
        <f t="shared" si="62"/>
        <v/>
      </c>
      <c r="Z800" s="108">
        <f>IF(S800=2,0,IF(ISBLANK(J800),0,VLOOKUP(Y800,DeltagarRapport!A:J,7,FALSE)*100))</f>
        <v>0</v>
      </c>
      <c r="AA800" s="108">
        <f>IF(S800=2,0,IF(ISBLANK(J800),0,VLOOKUP(Y800,DeltagarRapport!A:J,9,FALSE)*100))</f>
        <v>0</v>
      </c>
      <c r="AB800" s="109" t="str" cm="1">
        <f t="array" ref="AB800">IF(S800=1,INDEX(Verksamhetsform!$A$9:$A$10,MIN(ROW(AB800)-ROW($AB$2)+1,2)),"")</f>
        <v/>
      </c>
    </row>
    <row r="801" spans="1:28" x14ac:dyDescent="0.35">
      <c r="A801" s="105">
        <v>800</v>
      </c>
      <c r="B801" s="77"/>
      <c r="C801" s="105" t="str">
        <f>IF(B801&lt;&gt;"", INDEX(DeltagarRapport!$D$2:$D$9, MATCH(B801, DeltagarRapport!$E$2:$E$9, 0)), "")</f>
        <v/>
      </c>
      <c r="D801" s="64"/>
      <c r="E801" s="59"/>
      <c r="F801" s="59"/>
      <c r="G801" s="59"/>
      <c r="H801" s="60"/>
      <c r="I801" s="86"/>
      <c r="J801" s="86"/>
      <c r="K801" s="86"/>
      <c r="L801" s="78"/>
      <c r="M801" s="61"/>
      <c r="N801" s="66"/>
      <c r="O801" s="105" t="str">
        <f t="shared" si="63"/>
        <v/>
      </c>
      <c r="P801" s="105" t="str">
        <f t="shared" si="64"/>
        <v/>
      </c>
      <c r="Q801" s="105" t="str">
        <f>IF(P801="", "", IFERROR(VLOOKUP(P801,Arrtyper!A:B,2,FALSE), ""))</f>
        <v/>
      </c>
      <c r="R801" s="61"/>
      <c r="S801" s="105" t="str">
        <f>IF(R801="", "", IFERROR(VLOOKUP(R801,Verksamhetsform!A:B,2,FALSE), ""))</f>
        <v/>
      </c>
      <c r="T801" s="61"/>
      <c r="U801" s="61"/>
      <c r="V801" s="105" t="str">
        <f>IF(U801="", "", IFERROR(VLOOKUP(U801,KommunDB!A:B,2,FALSE), ""))</f>
        <v/>
      </c>
      <c r="W801" s="106">
        <f t="shared" si="60"/>
        <v>0</v>
      </c>
      <c r="X801" s="106">
        <f t="shared" si="61"/>
        <v>0</v>
      </c>
      <c r="Y801" s="107" t="str">
        <f t="shared" si="62"/>
        <v/>
      </c>
      <c r="Z801" s="108">
        <f>IF(S801=2,0,IF(ISBLANK(J801),0,VLOOKUP(Y801,DeltagarRapport!A:J,7,FALSE)*100))</f>
        <v>0</v>
      </c>
      <c r="AA801" s="108">
        <f>IF(S801=2,0,IF(ISBLANK(J801),0,VLOOKUP(Y801,DeltagarRapport!A:J,9,FALSE)*100))</f>
        <v>0</v>
      </c>
      <c r="AB801" s="109" t="str" cm="1">
        <f t="array" ref="AB801">IF(S801=1,INDEX(Verksamhetsform!$A$9:$A$10,MIN(ROW(AB801)-ROW($AB$2)+1,2)),"")</f>
        <v/>
      </c>
    </row>
    <row r="802" spans="1:28" x14ac:dyDescent="0.35">
      <c r="A802" s="105">
        <v>801</v>
      </c>
      <c r="B802" s="77"/>
      <c r="C802" s="105" t="str">
        <f>IF(B802&lt;&gt;"", INDEX(DeltagarRapport!$D$2:$D$9, MATCH(B802, DeltagarRapport!$E$2:$E$9, 0)), "")</f>
        <v/>
      </c>
      <c r="D802" s="64"/>
      <c r="E802" s="59"/>
      <c r="F802" s="59"/>
      <c r="G802" s="59"/>
      <c r="H802" s="60"/>
      <c r="I802" s="86"/>
      <c r="J802" s="86"/>
      <c r="K802" s="86"/>
      <c r="L802" s="78"/>
      <c r="M802" s="61"/>
      <c r="N802" s="66"/>
      <c r="O802" s="105" t="str">
        <f t="shared" si="63"/>
        <v/>
      </c>
      <c r="P802" s="105" t="str">
        <f t="shared" si="64"/>
        <v/>
      </c>
      <c r="Q802" s="105" t="str">
        <f>IF(P802="", "", IFERROR(VLOOKUP(P802,Arrtyper!A:B,2,FALSE), ""))</f>
        <v/>
      </c>
      <c r="R802" s="61"/>
      <c r="S802" s="105" t="str">
        <f>IF(R802="", "", IFERROR(VLOOKUP(R802,Verksamhetsform!A:B,2,FALSE), ""))</f>
        <v/>
      </c>
      <c r="T802" s="61"/>
      <c r="U802" s="61"/>
      <c r="V802" s="105" t="str">
        <f>IF(U802="", "", IFERROR(VLOOKUP(U802,KommunDB!A:B,2,FALSE), ""))</f>
        <v/>
      </c>
      <c r="W802" s="106">
        <f t="shared" si="60"/>
        <v>0</v>
      </c>
      <c r="X802" s="106">
        <f t="shared" si="61"/>
        <v>0</v>
      </c>
      <c r="Y802" s="107" t="str">
        <f t="shared" si="62"/>
        <v/>
      </c>
      <c r="Z802" s="108">
        <f>IF(S802=2,0,IF(ISBLANK(J802),0,VLOOKUP(Y802,DeltagarRapport!A:J,7,FALSE)*100))</f>
        <v>0</v>
      </c>
      <c r="AA802" s="108">
        <f>IF(S802=2,0,IF(ISBLANK(J802),0,VLOOKUP(Y802,DeltagarRapport!A:J,9,FALSE)*100))</f>
        <v>0</v>
      </c>
      <c r="AB802" s="109" t="str" cm="1">
        <f t="array" ref="AB802">IF(S802=1,INDEX(Verksamhetsform!$A$9:$A$10,MIN(ROW(AB802)-ROW($AB$2)+1,2)),"")</f>
        <v/>
      </c>
    </row>
    <row r="803" spans="1:28" x14ac:dyDescent="0.35">
      <c r="A803" s="105">
        <v>802</v>
      </c>
      <c r="B803" s="77"/>
      <c r="C803" s="105" t="str">
        <f>IF(B803&lt;&gt;"", INDEX(DeltagarRapport!$D$2:$D$9, MATCH(B803, DeltagarRapport!$E$2:$E$9, 0)), "")</f>
        <v/>
      </c>
      <c r="D803" s="64"/>
      <c r="E803" s="59"/>
      <c r="F803" s="59"/>
      <c r="G803" s="59"/>
      <c r="H803" s="60"/>
      <c r="I803" s="86"/>
      <c r="J803" s="86"/>
      <c r="K803" s="86"/>
      <c r="L803" s="78"/>
      <c r="M803" s="61"/>
      <c r="N803" s="66"/>
      <c r="O803" s="105" t="str">
        <f t="shared" si="63"/>
        <v/>
      </c>
      <c r="P803" s="105" t="str">
        <f t="shared" si="64"/>
        <v/>
      </c>
      <c r="Q803" s="105" t="str">
        <f>IF(P803="", "", IFERROR(VLOOKUP(P803,Arrtyper!A:B,2,FALSE), ""))</f>
        <v/>
      </c>
      <c r="R803" s="61"/>
      <c r="S803" s="105" t="str">
        <f>IF(R803="", "", IFERROR(VLOOKUP(R803,Verksamhetsform!A:B,2,FALSE), ""))</f>
        <v/>
      </c>
      <c r="T803" s="61"/>
      <c r="U803" s="61"/>
      <c r="V803" s="105" t="str">
        <f>IF(U803="", "", IFERROR(VLOOKUP(U803,KommunDB!A:B,2,FALSE), ""))</f>
        <v/>
      </c>
      <c r="W803" s="106">
        <f t="shared" si="60"/>
        <v>0</v>
      </c>
      <c r="X803" s="106">
        <f t="shared" si="61"/>
        <v>0</v>
      </c>
      <c r="Y803" s="107" t="str">
        <f t="shared" si="62"/>
        <v/>
      </c>
      <c r="Z803" s="108">
        <f>IF(S803=2,0,IF(ISBLANK(J803),0,VLOOKUP(Y803,DeltagarRapport!A:J,7,FALSE)*100))</f>
        <v>0</v>
      </c>
      <c r="AA803" s="108">
        <f>IF(S803=2,0,IF(ISBLANK(J803),0,VLOOKUP(Y803,DeltagarRapport!A:J,9,FALSE)*100))</f>
        <v>0</v>
      </c>
      <c r="AB803" s="109" t="str" cm="1">
        <f t="array" ref="AB803">IF(S803=1,INDEX(Verksamhetsform!$A$9:$A$10,MIN(ROW(AB803)-ROW($AB$2)+1,2)),"")</f>
        <v/>
      </c>
    </row>
    <row r="804" spans="1:28" x14ac:dyDescent="0.35">
      <c r="A804" s="105">
        <v>803</v>
      </c>
      <c r="B804" s="77"/>
      <c r="C804" s="105" t="str">
        <f>IF(B804&lt;&gt;"", INDEX(DeltagarRapport!$D$2:$D$9, MATCH(B804, DeltagarRapport!$E$2:$E$9, 0)), "")</f>
        <v/>
      </c>
      <c r="D804" s="64"/>
      <c r="E804" s="59"/>
      <c r="F804" s="59"/>
      <c r="G804" s="59"/>
      <c r="H804" s="60"/>
      <c r="I804" s="86"/>
      <c r="J804" s="86"/>
      <c r="K804" s="86"/>
      <c r="L804" s="78"/>
      <c r="M804" s="61"/>
      <c r="N804" s="66"/>
      <c r="O804" s="105" t="str">
        <f t="shared" si="63"/>
        <v/>
      </c>
      <c r="P804" s="105" t="str">
        <f t="shared" si="64"/>
        <v/>
      </c>
      <c r="Q804" s="105" t="str">
        <f>IF(P804="", "", IFERROR(VLOOKUP(P804,Arrtyper!A:B,2,FALSE), ""))</f>
        <v/>
      </c>
      <c r="R804" s="61"/>
      <c r="S804" s="105" t="str">
        <f>IF(R804="", "", IFERROR(VLOOKUP(R804,Verksamhetsform!A:B,2,FALSE), ""))</f>
        <v/>
      </c>
      <c r="T804" s="61"/>
      <c r="U804" s="61"/>
      <c r="V804" s="105" t="str">
        <f>IF(U804="", "", IFERROR(VLOOKUP(U804,KommunDB!A:B,2,FALSE), ""))</f>
        <v/>
      </c>
      <c r="W804" s="106">
        <f t="shared" si="60"/>
        <v>0</v>
      </c>
      <c r="X804" s="106">
        <f t="shared" si="61"/>
        <v>0</v>
      </c>
      <c r="Y804" s="107" t="str">
        <f t="shared" si="62"/>
        <v/>
      </c>
      <c r="Z804" s="108">
        <f>IF(S804=2,0,IF(ISBLANK(J804),0,VLOOKUP(Y804,DeltagarRapport!A:J,7,FALSE)*100))</f>
        <v>0</v>
      </c>
      <c r="AA804" s="108">
        <f>IF(S804=2,0,IF(ISBLANK(J804),0,VLOOKUP(Y804,DeltagarRapport!A:J,9,FALSE)*100))</f>
        <v>0</v>
      </c>
      <c r="AB804" s="109" t="str" cm="1">
        <f t="array" ref="AB804">IF(S804=1,INDEX(Verksamhetsform!$A$9:$A$10,MIN(ROW(AB804)-ROW($AB$2)+1,2)),"")</f>
        <v/>
      </c>
    </row>
    <row r="805" spans="1:28" x14ac:dyDescent="0.35">
      <c r="A805" s="105">
        <v>804</v>
      </c>
      <c r="B805" s="77"/>
      <c r="C805" s="105" t="str">
        <f>IF(B805&lt;&gt;"", INDEX(DeltagarRapport!$D$2:$D$9, MATCH(B805, DeltagarRapport!$E$2:$E$9, 0)), "")</f>
        <v/>
      </c>
      <c r="D805" s="64"/>
      <c r="E805" s="59"/>
      <c r="F805" s="59"/>
      <c r="G805" s="59"/>
      <c r="H805" s="60"/>
      <c r="I805" s="86"/>
      <c r="J805" s="86"/>
      <c r="K805" s="86"/>
      <c r="L805" s="78"/>
      <c r="M805" s="61"/>
      <c r="N805" s="66"/>
      <c r="O805" s="105" t="str">
        <f t="shared" si="63"/>
        <v/>
      </c>
      <c r="P805" s="105" t="str">
        <f t="shared" si="64"/>
        <v/>
      </c>
      <c r="Q805" s="105" t="str">
        <f>IF(P805="", "", IFERROR(VLOOKUP(P805,Arrtyper!A:B,2,FALSE), ""))</f>
        <v/>
      </c>
      <c r="R805" s="61"/>
      <c r="S805" s="105" t="str">
        <f>IF(R805="", "", IFERROR(VLOOKUP(R805,Verksamhetsform!A:B,2,FALSE), ""))</f>
        <v/>
      </c>
      <c r="T805" s="61"/>
      <c r="U805" s="61"/>
      <c r="V805" s="105" t="str">
        <f>IF(U805="", "", IFERROR(VLOOKUP(U805,KommunDB!A:B,2,FALSE), ""))</f>
        <v/>
      </c>
      <c r="W805" s="106">
        <f t="shared" si="60"/>
        <v>0</v>
      </c>
      <c r="X805" s="106">
        <f t="shared" si="61"/>
        <v>0</v>
      </c>
      <c r="Y805" s="107" t="str">
        <f t="shared" si="62"/>
        <v/>
      </c>
      <c r="Z805" s="108">
        <f>IF(S805=2,0,IF(ISBLANK(J805),0,VLOOKUP(Y805,DeltagarRapport!A:J,7,FALSE)*100))</f>
        <v>0</v>
      </c>
      <c r="AA805" s="108">
        <f>IF(S805=2,0,IF(ISBLANK(J805),0,VLOOKUP(Y805,DeltagarRapport!A:J,9,FALSE)*100))</f>
        <v>0</v>
      </c>
      <c r="AB805" s="109" t="str" cm="1">
        <f t="array" ref="AB805">IF(S805=1,INDEX(Verksamhetsform!$A$9:$A$10,MIN(ROW(AB805)-ROW($AB$2)+1,2)),"")</f>
        <v/>
      </c>
    </row>
    <row r="806" spans="1:28" x14ac:dyDescent="0.35">
      <c r="A806" s="105">
        <v>805</v>
      </c>
      <c r="B806" s="77"/>
      <c r="C806" s="105" t="str">
        <f>IF(B806&lt;&gt;"", INDEX(DeltagarRapport!$D$2:$D$9, MATCH(B806, DeltagarRapport!$E$2:$E$9, 0)), "")</f>
        <v/>
      </c>
      <c r="D806" s="64"/>
      <c r="E806" s="59"/>
      <c r="F806" s="59"/>
      <c r="G806" s="59"/>
      <c r="H806" s="60"/>
      <c r="I806" s="86"/>
      <c r="J806" s="86"/>
      <c r="K806" s="86"/>
      <c r="L806" s="78"/>
      <c r="M806" s="61"/>
      <c r="N806" s="66"/>
      <c r="O806" s="105" t="str">
        <f t="shared" si="63"/>
        <v/>
      </c>
      <c r="P806" s="105" t="str">
        <f t="shared" si="64"/>
        <v/>
      </c>
      <c r="Q806" s="105" t="str">
        <f>IF(P806="", "", IFERROR(VLOOKUP(P806,Arrtyper!A:B,2,FALSE), ""))</f>
        <v/>
      </c>
      <c r="R806" s="61"/>
      <c r="S806" s="105" t="str">
        <f>IF(R806="", "", IFERROR(VLOOKUP(R806,Verksamhetsform!A:B,2,FALSE), ""))</f>
        <v/>
      </c>
      <c r="T806" s="61"/>
      <c r="U806" s="61"/>
      <c r="V806" s="105" t="str">
        <f>IF(U806="", "", IFERROR(VLOOKUP(U806,KommunDB!A:B,2,FALSE), ""))</f>
        <v/>
      </c>
      <c r="W806" s="106">
        <f t="shared" si="60"/>
        <v>0</v>
      </c>
      <c r="X806" s="106">
        <f t="shared" si="61"/>
        <v>0</v>
      </c>
      <c r="Y806" s="107" t="str">
        <f t="shared" si="62"/>
        <v/>
      </c>
      <c r="Z806" s="108">
        <f>IF(S806=2,0,IF(ISBLANK(J806),0,VLOOKUP(Y806,DeltagarRapport!A:J,7,FALSE)*100))</f>
        <v>0</v>
      </c>
      <c r="AA806" s="108">
        <f>IF(S806=2,0,IF(ISBLANK(J806),0,VLOOKUP(Y806,DeltagarRapport!A:J,9,FALSE)*100))</f>
        <v>0</v>
      </c>
      <c r="AB806" s="109" t="str" cm="1">
        <f t="array" ref="AB806">IF(S806=1,INDEX(Verksamhetsform!$A$9:$A$10,MIN(ROW(AB806)-ROW($AB$2)+1,2)),"")</f>
        <v/>
      </c>
    </row>
    <row r="807" spans="1:28" x14ac:dyDescent="0.35">
      <c r="A807" s="105">
        <v>806</v>
      </c>
      <c r="B807" s="77"/>
      <c r="C807" s="105" t="str">
        <f>IF(B807&lt;&gt;"", INDEX(DeltagarRapport!$D$2:$D$9, MATCH(B807, DeltagarRapport!$E$2:$E$9, 0)), "")</f>
        <v/>
      </c>
      <c r="D807" s="64"/>
      <c r="E807" s="59"/>
      <c r="F807" s="59"/>
      <c r="G807" s="59"/>
      <c r="H807" s="60"/>
      <c r="I807" s="86"/>
      <c r="J807" s="86"/>
      <c r="K807" s="86"/>
      <c r="L807" s="78"/>
      <c r="M807" s="61"/>
      <c r="N807" s="66"/>
      <c r="O807" s="105" t="str">
        <f t="shared" si="63"/>
        <v/>
      </c>
      <c r="P807" s="105" t="str">
        <f t="shared" si="64"/>
        <v/>
      </c>
      <c r="Q807" s="105" t="str">
        <f>IF(P807="", "", IFERROR(VLOOKUP(P807,Arrtyper!A:B,2,FALSE), ""))</f>
        <v/>
      </c>
      <c r="R807" s="61"/>
      <c r="S807" s="105" t="str">
        <f>IF(R807="", "", IFERROR(VLOOKUP(R807,Verksamhetsform!A:B,2,FALSE), ""))</f>
        <v/>
      </c>
      <c r="T807" s="61"/>
      <c r="U807" s="61"/>
      <c r="V807" s="105" t="str">
        <f>IF(U807="", "", IFERROR(VLOOKUP(U807,KommunDB!A:B,2,FALSE), ""))</f>
        <v/>
      </c>
      <c r="W807" s="106">
        <f t="shared" si="60"/>
        <v>0</v>
      </c>
      <c r="X807" s="106">
        <f t="shared" si="61"/>
        <v>0</v>
      </c>
      <c r="Y807" s="107" t="str">
        <f t="shared" si="62"/>
        <v/>
      </c>
      <c r="Z807" s="108">
        <f>IF(S807=2,0,IF(ISBLANK(J807),0,VLOOKUP(Y807,DeltagarRapport!A:J,7,FALSE)*100))</f>
        <v>0</v>
      </c>
      <c r="AA807" s="108">
        <f>IF(S807=2,0,IF(ISBLANK(J807),0,VLOOKUP(Y807,DeltagarRapport!A:J,9,FALSE)*100))</f>
        <v>0</v>
      </c>
      <c r="AB807" s="109" t="str" cm="1">
        <f t="array" ref="AB807">IF(S807=1,INDEX(Verksamhetsform!$A$9:$A$10,MIN(ROW(AB807)-ROW($AB$2)+1,2)),"")</f>
        <v/>
      </c>
    </row>
    <row r="808" spans="1:28" x14ac:dyDescent="0.35">
      <c r="A808" s="105">
        <v>807</v>
      </c>
      <c r="B808" s="77"/>
      <c r="C808" s="105" t="str">
        <f>IF(B808&lt;&gt;"", INDEX(DeltagarRapport!$D$2:$D$9, MATCH(B808, DeltagarRapport!$E$2:$E$9, 0)), "")</f>
        <v/>
      </c>
      <c r="D808" s="64"/>
      <c r="E808" s="59"/>
      <c r="F808" s="59"/>
      <c r="G808" s="59"/>
      <c r="H808" s="60"/>
      <c r="I808" s="86"/>
      <c r="J808" s="86"/>
      <c r="K808" s="86"/>
      <c r="L808" s="78"/>
      <c r="M808" s="61"/>
      <c r="N808" s="66"/>
      <c r="O808" s="105" t="str">
        <f t="shared" si="63"/>
        <v/>
      </c>
      <c r="P808" s="105" t="str">
        <f t="shared" si="64"/>
        <v/>
      </c>
      <c r="Q808" s="105" t="str">
        <f>IF(P808="", "", IFERROR(VLOOKUP(P808,Arrtyper!A:B,2,FALSE), ""))</f>
        <v/>
      </c>
      <c r="R808" s="61"/>
      <c r="S808" s="105" t="str">
        <f>IF(R808="", "", IFERROR(VLOOKUP(R808,Verksamhetsform!A:B,2,FALSE), ""))</f>
        <v/>
      </c>
      <c r="T808" s="61"/>
      <c r="U808" s="61"/>
      <c r="V808" s="105" t="str">
        <f>IF(U808="", "", IFERROR(VLOOKUP(U808,KommunDB!A:B,2,FALSE), ""))</f>
        <v/>
      </c>
      <c r="W808" s="106">
        <f t="shared" si="60"/>
        <v>0</v>
      </c>
      <c r="X808" s="106">
        <f t="shared" si="61"/>
        <v>0</v>
      </c>
      <c r="Y808" s="107" t="str">
        <f t="shared" si="62"/>
        <v/>
      </c>
      <c r="Z808" s="108">
        <f>IF(S808=2,0,IF(ISBLANK(J808),0,VLOOKUP(Y808,DeltagarRapport!A:J,7,FALSE)*100))</f>
        <v>0</v>
      </c>
      <c r="AA808" s="108">
        <f>IF(S808=2,0,IF(ISBLANK(J808),0,VLOOKUP(Y808,DeltagarRapport!A:J,9,FALSE)*100))</f>
        <v>0</v>
      </c>
      <c r="AB808" s="109" t="str" cm="1">
        <f t="array" ref="AB808">IF(S808=1,INDEX(Verksamhetsform!$A$9:$A$10,MIN(ROW(AB808)-ROW($AB$2)+1,2)),"")</f>
        <v/>
      </c>
    </row>
    <row r="809" spans="1:28" x14ac:dyDescent="0.35">
      <c r="A809" s="105">
        <v>808</v>
      </c>
      <c r="B809" s="77"/>
      <c r="C809" s="105" t="str">
        <f>IF(B809&lt;&gt;"", INDEX(DeltagarRapport!$D$2:$D$9, MATCH(B809, DeltagarRapport!$E$2:$E$9, 0)), "")</f>
        <v/>
      </c>
      <c r="D809" s="64"/>
      <c r="E809" s="59"/>
      <c r="F809" s="59"/>
      <c r="G809" s="59"/>
      <c r="H809" s="60"/>
      <c r="I809" s="86"/>
      <c r="J809" s="86"/>
      <c r="K809" s="86"/>
      <c r="L809" s="78"/>
      <c r="M809" s="61"/>
      <c r="N809" s="66"/>
      <c r="O809" s="105" t="str">
        <f t="shared" si="63"/>
        <v/>
      </c>
      <c r="P809" s="105" t="str">
        <f t="shared" si="64"/>
        <v/>
      </c>
      <c r="Q809" s="105" t="str">
        <f>IF(P809="", "", IFERROR(VLOOKUP(P809,Arrtyper!A:B,2,FALSE), ""))</f>
        <v/>
      </c>
      <c r="R809" s="61"/>
      <c r="S809" s="105" t="str">
        <f>IF(R809="", "", IFERROR(VLOOKUP(R809,Verksamhetsform!A:B,2,FALSE), ""))</f>
        <v/>
      </c>
      <c r="T809" s="61"/>
      <c r="U809" s="61"/>
      <c r="V809" s="105" t="str">
        <f>IF(U809="", "", IFERROR(VLOOKUP(U809,KommunDB!A:B,2,FALSE), ""))</f>
        <v/>
      </c>
      <c r="W809" s="106">
        <f t="shared" si="60"/>
        <v>0</v>
      </c>
      <c r="X809" s="106">
        <f t="shared" si="61"/>
        <v>0</v>
      </c>
      <c r="Y809" s="107" t="str">
        <f t="shared" si="62"/>
        <v/>
      </c>
      <c r="Z809" s="108">
        <f>IF(S809=2,0,IF(ISBLANK(J809),0,VLOOKUP(Y809,DeltagarRapport!A:J,7,FALSE)*100))</f>
        <v>0</v>
      </c>
      <c r="AA809" s="108">
        <f>IF(S809=2,0,IF(ISBLANK(J809),0,VLOOKUP(Y809,DeltagarRapport!A:J,9,FALSE)*100))</f>
        <v>0</v>
      </c>
      <c r="AB809" s="109" t="str" cm="1">
        <f t="array" ref="AB809">IF(S809=1,INDEX(Verksamhetsform!$A$9:$A$10,MIN(ROW(AB809)-ROW($AB$2)+1,2)),"")</f>
        <v/>
      </c>
    </row>
    <row r="810" spans="1:28" x14ac:dyDescent="0.35">
      <c r="A810" s="105">
        <v>809</v>
      </c>
      <c r="B810" s="77"/>
      <c r="C810" s="105" t="str">
        <f>IF(B810&lt;&gt;"", INDEX(DeltagarRapport!$D$2:$D$9, MATCH(B810, DeltagarRapport!$E$2:$E$9, 0)), "")</f>
        <v/>
      </c>
      <c r="D810" s="64"/>
      <c r="E810" s="59"/>
      <c r="F810" s="59"/>
      <c r="G810" s="59"/>
      <c r="H810" s="60"/>
      <c r="I810" s="86"/>
      <c r="J810" s="86"/>
      <c r="K810" s="86"/>
      <c r="L810" s="78"/>
      <c r="M810" s="61"/>
      <c r="N810" s="66"/>
      <c r="O810" s="105" t="str">
        <f t="shared" si="63"/>
        <v/>
      </c>
      <c r="P810" s="105" t="str">
        <f t="shared" si="64"/>
        <v/>
      </c>
      <c r="Q810" s="105" t="str">
        <f>IF(P810="", "", IFERROR(VLOOKUP(P810,Arrtyper!A:B,2,FALSE), ""))</f>
        <v/>
      </c>
      <c r="R810" s="61"/>
      <c r="S810" s="105" t="str">
        <f>IF(R810="", "", IFERROR(VLOOKUP(R810,Verksamhetsform!A:B,2,FALSE), ""))</f>
        <v/>
      </c>
      <c r="T810" s="61"/>
      <c r="U810" s="61"/>
      <c r="V810" s="105" t="str">
        <f>IF(U810="", "", IFERROR(VLOOKUP(U810,KommunDB!A:B,2,FALSE), ""))</f>
        <v/>
      </c>
      <c r="W810" s="106">
        <f t="shared" si="60"/>
        <v>0</v>
      </c>
      <c r="X810" s="106">
        <f t="shared" si="61"/>
        <v>0</v>
      </c>
      <c r="Y810" s="107" t="str">
        <f t="shared" si="62"/>
        <v/>
      </c>
      <c r="Z810" s="108">
        <f>IF(S810=2,0,IF(ISBLANK(J810),0,VLOOKUP(Y810,DeltagarRapport!A:J,7,FALSE)*100))</f>
        <v>0</v>
      </c>
      <c r="AA810" s="108">
        <f>IF(S810=2,0,IF(ISBLANK(J810),0,VLOOKUP(Y810,DeltagarRapport!A:J,9,FALSE)*100))</f>
        <v>0</v>
      </c>
      <c r="AB810" s="109" t="str" cm="1">
        <f t="array" ref="AB810">IF(S810=1,INDEX(Verksamhetsform!$A$9:$A$10,MIN(ROW(AB810)-ROW($AB$2)+1,2)),"")</f>
        <v/>
      </c>
    </row>
    <row r="811" spans="1:28" x14ac:dyDescent="0.35">
      <c r="A811" s="105">
        <v>810</v>
      </c>
      <c r="B811" s="77"/>
      <c r="C811" s="105" t="str">
        <f>IF(B811&lt;&gt;"", INDEX(DeltagarRapport!$D$2:$D$9, MATCH(B811, DeltagarRapport!$E$2:$E$9, 0)), "")</f>
        <v/>
      </c>
      <c r="D811" s="64"/>
      <c r="E811" s="59"/>
      <c r="F811" s="59"/>
      <c r="G811" s="59"/>
      <c r="H811" s="60"/>
      <c r="I811" s="86"/>
      <c r="J811" s="86"/>
      <c r="K811" s="86"/>
      <c r="L811" s="78"/>
      <c r="M811" s="61"/>
      <c r="N811" s="66"/>
      <c r="O811" s="105" t="str">
        <f t="shared" si="63"/>
        <v/>
      </c>
      <c r="P811" s="105" t="str">
        <f t="shared" si="64"/>
        <v/>
      </c>
      <c r="Q811" s="105" t="str">
        <f>IF(P811="", "", IFERROR(VLOOKUP(P811,Arrtyper!A:B,2,FALSE), ""))</f>
        <v/>
      </c>
      <c r="R811" s="61"/>
      <c r="S811" s="105" t="str">
        <f>IF(R811="", "", IFERROR(VLOOKUP(R811,Verksamhetsform!A:B,2,FALSE), ""))</f>
        <v/>
      </c>
      <c r="T811" s="61"/>
      <c r="U811" s="61"/>
      <c r="V811" s="105" t="str">
        <f>IF(U811="", "", IFERROR(VLOOKUP(U811,KommunDB!A:B,2,FALSE), ""))</f>
        <v/>
      </c>
      <c r="W811" s="106">
        <f t="shared" si="60"/>
        <v>0</v>
      </c>
      <c r="X811" s="106">
        <f t="shared" si="61"/>
        <v>0</v>
      </c>
      <c r="Y811" s="107" t="str">
        <f t="shared" si="62"/>
        <v/>
      </c>
      <c r="Z811" s="108">
        <f>IF(S811=2,0,IF(ISBLANK(J811),0,VLOOKUP(Y811,DeltagarRapport!A:J,7,FALSE)*100))</f>
        <v>0</v>
      </c>
      <c r="AA811" s="108">
        <f>IF(S811=2,0,IF(ISBLANK(J811),0,VLOOKUP(Y811,DeltagarRapport!A:J,9,FALSE)*100))</f>
        <v>0</v>
      </c>
      <c r="AB811" s="109" t="str" cm="1">
        <f t="array" ref="AB811">IF(S811=1,INDEX(Verksamhetsform!$A$9:$A$10,MIN(ROW(AB811)-ROW($AB$2)+1,2)),"")</f>
        <v/>
      </c>
    </row>
    <row r="812" spans="1:28" x14ac:dyDescent="0.35">
      <c r="A812" s="105">
        <v>811</v>
      </c>
      <c r="B812" s="77"/>
      <c r="C812" s="105" t="str">
        <f>IF(B812&lt;&gt;"", INDEX(DeltagarRapport!$D$2:$D$9, MATCH(B812, DeltagarRapport!$E$2:$E$9, 0)), "")</f>
        <v/>
      </c>
      <c r="D812" s="64"/>
      <c r="E812" s="59"/>
      <c r="F812" s="59"/>
      <c r="G812" s="59"/>
      <c r="H812" s="60"/>
      <c r="I812" s="86"/>
      <c r="J812" s="86"/>
      <c r="K812" s="86"/>
      <c r="L812" s="78"/>
      <c r="M812" s="61"/>
      <c r="N812" s="66"/>
      <c r="O812" s="105" t="str">
        <f t="shared" si="63"/>
        <v/>
      </c>
      <c r="P812" s="105" t="str">
        <f t="shared" si="64"/>
        <v/>
      </c>
      <c r="Q812" s="105" t="str">
        <f>IF(P812="", "", IFERROR(VLOOKUP(P812,Arrtyper!A:B,2,FALSE), ""))</f>
        <v/>
      </c>
      <c r="R812" s="61"/>
      <c r="S812" s="105" t="str">
        <f>IF(R812="", "", IFERROR(VLOOKUP(R812,Verksamhetsform!A:B,2,FALSE), ""))</f>
        <v/>
      </c>
      <c r="T812" s="61"/>
      <c r="U812" s="61"/>
      <c r="V812" s="105" t="str">
        <f>IF(U812="", "", IFERROR(VLOOKUP(U812,KommunDB!A:B,2,FALSE), ""))</f>
        <v/>
      </c>
      <c r="W812" s="106">
        <f t="shared" si="60"/>
        <v>0</v>
      </c>
      <c r="X812" s="106">
        <f t="shared" si="61"/>
        <v>0</v>
      </c>
      <c r="Y812" s="107" t="str">
        <f t="shared" si="62"/>
        <v/>
      </c>
      <c r="Z812" s="108">
        <f>IF(S812=2,0,IF(ISBLANK(J812),0,VLOOKUP(Y812,DeltagarRapport!A:J,7,FALSE)*100))</f>
        <v>0</v>
      </c>
      <c r="AA812" s="108">
        <f>IF(S812=2,0,IF(ISBLANK(J812),0,VLOOKUP(Y812,DeltagarRapport!A:J,9,FALSE)*100))</f>
        <v>0</v>
      </c>
      <c r="AB812" s="109" t="str" cm="1">
        <f t="array" ref="AB812">IF(S812=1,INDEX(Verksamhetsform!$A$9:$A$10,MIN(ROW(AB812)-ROW($AB$2)+1,2)),"")</f>
        <v/>
      </c>
    </row>
    <row r="813" spans="1:28" x14ac:dyDescent="0.35">
      <c r="A813" s="105">
        <v>812</v>
      </c>
      <c r="B813" s="77"/>
      <c r="C813" s="105" t="str">
        <f>IF(B813&lt;&gt;"", INDEX(DeltagarRapport!$D$2:$D$9, MATCH(B813, DeltagarRapport!$E$2:$E$9, 0)), "")</f>
        <v/>
      </c>
      <c r="D813" s="64"/>
      <c r="E813" s="59"/>
      <c r="F813" s="59"/>
      <c r="G813" s="59"/>
      <c r="H813" s="60"/>
      <c r="I813" s="86"/>
      <c r="J813" s="86"/>
      <c r="K813" s="86"/>
      <c r="L813" s="78"/>
      <c r="M813" s="61"/>
      <c r="N813" s="66"/>
      <c r="O813" s="105" t="str">
        <f t="shared" si="63"/>
        <v/>
      </c>
      <c r="P813" s="105" t="str">
        <f t="shared" si="64"/>
        <v/>
      </c>
      <c r="Q813" s="105" t="str">
        <f>IF(P813="", "", IFERROR(VLOOKUP(P813,Arrtyper!A:B,2,FALSE), ""))</f>
        <v/>
      </c>
      <c r="R813" s="61"/>
      <c r="S813" s="105" t="str">
        <f>IF(R813="", "", IFERROR(VLOOKUP(R813,Verksamhetsform!A:B,2,FALSE), ""))</f>
        <v/>
      </c>
      <c r="T813" s="61"/>
      <c r="U813" s="61"/>
      <c r="V813" s="105" t="str">
        <f>IF(U813="", "", IFERROR(VLOOKUP(U813,KommunDB!A:B,2,FALSE), ""))</f>
        <v/>
      </c>
      <c r="W813" s="106">
        <f t="shared" si="60"/>
        <v>0</v>
      </c>
      <c r="X813" s="106">
        <f t="shared" si="61"/>
        <v>0</v>
      </c>
      <c r="Y813" s="107" t="str">
        <f t="shared" si="62"/>
        <v/>
      </c>
      <c r="Z813" s="108">
        <f>IF(S813=2,0,IF(ISBLANK(J813),0,VLOOKUP(Y813,DeltagarRapport!A:J,7,FALSE)*100))</f>
        <v>0</v>
      </c>
      <c r="AA813" s="108">
        <f>IF(S813=2,0,IF(ISBLANK(J813),0,VLOOKUP(Y813,DeltagarRapport!A:J,9,FALSE)*100))</f>
        <v>0</v>
      </c>
      <c r="AB813" s="109" t="str" cm="1">
        <f t="array" ref="AB813">IF(S813=1,INDEX(Verksamhetsform!$A$9:$A$10,MIN(ROW(AB813)-ROW($AB$2)+1,2)),"")</f>
        <v/>
      </c>
    </row>
    <row r="814" spans="1:28" x14ac:dyDescent="0.35">
      <c r="A814" s="105">
        <v>813</v>
      </c>
      <c r="B814" s="77"/>
      <c r="C814" s="105" t="str">
        <f>IF(B814&lt;&gt;"", INDEX(DeltagarRapport!$D$2:$D$9, MATCH(B814, DeltagarRapport!$E$2:$E$9, 0)), "")</f>
        <v/>
      </c>
      <c r="D814" s="64"/>
      <c r="E814" s="59"/>
      <c r="F814" s="59"/>
      <c r="G814" s="59"/>
      <c r="H814" s="60"/>
      <c r="I814" s="86"/>
      <c r="J814" s="86"/>
      <c r="K814" s="86"/>
      <c r="L814" s="78"/>
      <c r="M814" s="61"/>
      <c r="N814" s="66"/>
      <c r="O814" s="105" t="str">
        <f t="shared" si="63"/>
        <v/>
      </c>
      <c r="P814" s="105" t="str">
        <f t="shared" si="64"/>
        <v/>
      </c>
      <c r="Q814" s="105" t="str">
        <f>IF(P814="", "", IFERROR(VLOOKUP(P814,Arrtyper!A:B,2,FALSE), ""))</f>
        <v/>
      </c>
      <c r="R814" s="61"/>
      <c r="S814" s="105" t="str">
        <f>IF(R814="", "", IFERROR(VLOOKUP(R814,Verksamhetsform!A:B,2,FALSE), ""))</f>
        <v/>
      </c>
      <c r="T814" s="61"/>
      <c r="U814" s="61"/>
      <c r="V814" s="105" t="str">
        <f>IF(U814="", "", IFERROR(VLOOKUP(U814,KommunDB!A:B,2,FALSE), ""))</f>
        <v/>
      </c>
      <c r="W814" s="106">
        <f t="shared" si="60"/>
        <v>0</v>
      </c>
      <c r="X814" s="106">
        <f t="shared" si="61"/>
        <v>0</v>
      </c>
      <c r="Y814" s="107" t="str">
        <f t="shared" si="62"/>
        <v/>
      </c>
      <c r="Z814" s="108">
        <f>IF(S814=2,0,IF(ISBLANK(J814),0,VLOOKUP(Y814,DeltagarRapport!A:J,7,FALSE)*100))</f>
        <v>0</v>
      </c>
      <c r="AA814" s="108">
        <f>IF(S814=2,0,IF(ISBLANK(J814),0,VLOOKUP(Y814,DeltagarRapport!A:J,9,FALSE)*100))</f>
        <v>0</v>
      </c>
      <c r="AB814" s="109" t="str" cm="1">
        <f t="array" ref="AB814">IF(S814=1,INDEX(Verksamhetsform!$A$9:$A$10,MIN(ROW(AB814)-ROW($AB$2)+1,2)),"")</f>
        <v/>
      </c>
    </row>
    <row r="815" spans="1:28" x14ac:dyDescent="0.35">
      <c r="A815" s="105">
        <v>814</v>
      </c>
      <c r="B815" s="77"/>
      <c r="C815" s="105" t="str">
        <f>IF(B815&lt;&gt;"", INDEX(DeltagarRapport!$D$2:$D$9, MATCH(B815, DeltagarRapport!$E$2:$E$9, 0)), "")</f>
        <v/>
      </c>
      <c r="D815" s="64"/>
      <c r="E815" s="59"/>
      <c r="F815" s="59"/>
      <c r="G815" s="59"/>
      <c r="H815" s="60"/>
      <c r="I815" s="86"/>
      <c r="J815" s="86"/>
      <c r="K815" s="86"/>
      <c r="L815" s="78"/>
      <c r="M815" s="61"/>
      <c r="N815" s="66"/>
      <c r="O815" s="105" t="str">
        <f t="shared" si="63"/>
        <v/>
      </c>
      <c r="P815" s="105" t="str">
        <f t="shared" si="64"/>
        <v/>
      </c>
      <c r="Q815" s="105" t="str">
        <f>IF(P815="", "", IFERROR(VLOOKUP(P815,Arrtyper!A:B,2,FALSE), ""))</f>
        <v/>
      </c>
      <c r="R815" s="61"/>
      <c r="S815" s="105" t="str">
        <f>IF(R815="", "", IFERROR(VLOOKUP(R815,Verksamhetsform!A:B,2,FALSE), ""))</f>
        <v/>
      </c>
      <c r="T815" s="61"/>
      <c r="U815" s="61"/>
      <c r="V815" s="105" t="str">
        <f>IF(U815="", "", IFERROR(VLOOKUP(U815,KommunDB!A:B,2,FALSE), ""))</f>
        <v/>
      </c>
      <c r="W815" s="106">
        <f t="shared" si="60"/>
        <v>0</v>
      </c>
      <c r="X815" s="106">
        <f t="shared" si="61"/>
        <v>0</v>
      </c>
      <c r="Y815" s="107" t="str">
        <f t="shared" si="62"/>
        <v/>
      </c>
      <c r="Z815" s="108">
        <f>IF(S815=2,0,IF(ISBLANK(J815),0,VLOOKUP(Y815,DeltagarRapport!A:J,7,FALSE)*100))</f>
        <v>0</v>
      </c>
      <c r="AA815" s="108">
        <f>IF(S815=2,0,IF(ISBLANK(J815),0,VLOOKUP(Y815,DeltagarRapport!A:J,9,FALSE)*100))</f>
        <v>0</v>
      </c>
      <c r="AB815" s="109" t="str" cm="1">
        <f t="array" ref="AB815">IF(S815=1,INDEX(Verksamhetsform!$A$9:$A$10,MIN(ROW(AB815)-ROW($AB$2)+1,2)),"")</f>
        <v/>
      </c>
    </row>
    <row r="816" spans="1:28" x14ac:dyDescent="0.35">
      <c r="A816" s="105">
        <v>815</v>
      </c>
      <c r="B816" s="77"/>
      <c r="C816" s="105" t="str">
        <f>IF(B816&lt;&gt;"", INDEX(DeltagarRapport!$D$2:$D$9, MATCH(B816, DeltagarRapport!$E$2:$E$9, 0)), "")</f>
        <v/>
      </c>
      <c r="D816" s="64"/>
      <c r="E816" s="59"/>
      <c r="F816" s="59"/>
      <c r="G816" s="59"/>
      <c r="H816" s="60"/>
      <c r="I816" s="86"/>
      <c r="J816" s="86"/>
      <c r="K816" s="86"/>
      <c r="L816" s="78"/>
      <c r="M816" s="61"/>
      <c r="N816" s="66"/>
      <c r="O816" s="105" t="str">
        <f t="shared" si="63"/>
        <v/>
      </c>
      <c r="P816" s="105" t="str">
        <f t="shared" si="64"/>
        <v/>
      </c>
      <c r="Q816" s="105" t="str">
        <f>IF(P816="", "", IFERROR(VLOOKUP(P816,Arrtyper!A:B,2,FALSE), ""))</f>
        <v/>
      </c>
      <c r="R816" s="61"/>
      <c r="S816" s="105" t="str">
        <f>IF(R816="", "", IFERROR(VLOOKUP(R816,Verksamhetsform!A:B,2,FALSE), ""))</f>
        <v/>
      </c>
      <c r="T816" s="61"/>
      <c r="U816" s="61"/>
      <c r="V816" s="105" t="str">
        <f>IF(U816="", "", IFERROR(VLOOKUP(U816,KommunDB!A:B,2,FALSE), ""))</f>
        <v/>
      </c>
      <c r="W816" s="106">
        <f t="shared" si="60"/>
        <v>0</v>
      </c>
      <c r="X816" s="106">
        <f t="shared" si="61"/>
        <v>0</v>
      </c>
      <c r="Y816" s="107" t="str">
        <f t="shared" si="62"/>
        <v/>
      </c>
      <c r="Z816" s="108">
        <f>IF(S816=2,0,IF(ISBLANK(J816),0,VLOOKUP(Y816,DeltagarRapport!A:J,7,FALSE)*100))</f>
        <v>0</v>
      </c>
      <c r="AA816" s="108">
        <f>IF(S816=2,0,IF(ISBLANK(J816),0,VLOOKUP(Y816,DeltagarRapport!A:J,9,FALSE)*100))</f>
        <v>0</v>
      </c>
      <c r="AB816" s="109" t="str" cm="1">
        <f t="array" ref="AB816">IF(S816=1,INDEX(Verksamhetsform!$A$9:$A$10,MIN(ROW(AB816)-ROW($AB$2)+1,2)),"")</f>
        <v/>
      </c>
    </row>
    <row r="817" spans="1:28" x14ac:dyDescent="0.35">
      <c r="A817" s="105">
        <v>816</v>
      </c>
      <c r="B817" s="77"/>
      <c r="C817" s="105" t="str">
        <f>IF(B817&lt;&gt;"", INDEX(DeltagarRapport!$D$2:$D$9, MATCH(B817, DeltagarRapport!$E$2:$E$9, 0)), "")</f>
        <v/>
      </c>
      <c r="D817" s="64"/>
      <c r="E817" s="59"/>
      <c r="F817" s="59"/>
      <c r="G817" s="59"/>
      <c r="H817" s="60"/>
      <c r="I817" s="86"/>
      <c r="J817" s="86"/>
      <c r="K817" s="86"/>
      <c r="L817" s="78"/>
      <c r="M817" s="61"/>
      <c r="N817" s="66"/>
      <c r="O817" s="105" t="str">
        <f t="shared" si="63"/>
        <v/>
      </c>
      <c r="P817" s="105" t="str">
        <f t="shared" si="64"/>
        <v/>
      </c>
      <c r="Q817" s="105" t="str">
        <f>IF(P817="", "", IFERROR(VLOOKUP(P817,Arrtyper!A:B,2,FALSE), ""))</f>
        <v/>
      </c>
      <c r="R817" s="61"/>
      <c r="S817" s="105" t="str">
        <f>IF(R817="", "", IFERROR(VLOOKUP(R817,Verksamhetsform!A:B,2,FALSE), ""))</f>
        <v/>
      </c>
      <c r="T817" s="61"/>
      <c r="U817" s="61"/>
      <c r="V817" s="105" t="str">
        <f>IF(U817="", "", IFERROR(VLOOKUP(U817,KommunDB!A:B,2,FALSE), ""))</f>
        <v/>
      </c>
      <c r="W817" s="106">
        <f t="shared" si="60"/>
        <v>0</v>
      </c>
      <c r="X817" s="106">
        <f t="shared" si="61"/>
        <v>0</v>
      </c>
      <c r="Y817" s="107" t="str">
        <f t="shared" si="62"/>
        <v/>
      </c>
      <c r="Z817" s="108">
        <f>IF(S817=2,0,IF(ISBLANK(J817),0,VLOOKUP(Y817,DeltagarRapport!A:J,7,FALSE)*100))</f>
        <v>0</v>
      </c>
      <c r="AA817" s="108">
        <f>IF(S817=2,0,IF(ISBLANK(J817),0,VLOOKUP(Y817,DeltagarRapport!A:J,9,FALSE)*100))</f>
        <v>0</v>
      </c>
      <c r="AB817" s="109" t="str" cm="1">
        <f t="array" ref="AB817">IF(S817=1,INDEX(Verksamhetsform!$A$9:$A$10,MIN(ROW(AB817)-ROW($AB$2)+1,2)),"")</f>
        <v/>
      </c>
    </row>
    <row r="818" spans="1:28" x14ac:dyDescent="0.35">
      <c r="A818" s="105">
        <v>817</v>
      </c>
      <c r="B818" s="77"/>
      <c r="C818" s="105" t="str">
        <f>IF(B818&lt;&gt;"", INDEX(DeltagarRapport!$D$2:$D$9, MATCH(B818, DeltagarRapport!$E$2:$E$9, 0)), "")</f>
        <v/>
      </c>
      <c r="D818" s="64"/>
      <c r="E818" s="59"/>
      <c r="F818" s="59"/>
      <c r="G818" s="59"/>
      <c r="H818" s="60"/>
      <c r="I818" s="86"/>
      <c r="J818" s="86"/>
      <c r="K818" s="86"/>
      <c r="L818" s="78"/>
      <c r="M818" s="61"/>
      <c r="N818" s="66"/>
      <c r="O818" s="105" t="str">
        <f t="shared" si="63"/>
        <v/>
      </c>
      <c r="P818" s="105" t="str">
        <f t="shared" si="64"/>
        <v/>
      </c>
      <c r="Q818" s="105" t="str">
        <f>IF(P818="", "", IFERROR(VLOOKUP(P818,Arrtyper!A:B,2,FALSE), ""))</f>
        <v/>
      </c>
      <c r="R818" s="61"/>
      <c r="S818" s="105" t="str">
        <f>IF(R818="", "", IFERROR(VLOOKUP(R818,Verksamhetsform!A:B,2,FALSE), ""))</f>
        <v/>
      </c>
      <c r="T818" s="61"/>
      <c r="U818" s="61"/>
      <c r="V818" s="105" t="str">
        <f>IF(U818="", "", IFERROR(VLOOKUP(U818,KommunDB!A:B,2,FALSE), ""))</f>
        <v/>
      </c>
      <c r="W818" s="106">
        <f t="shared" si="60"/>
        <v>0</v>
      </c>
      <c r="X818" s="106">
        <f t="shared" si="61"/>
        <v>0</v>
      </c>
      <c r="Y818" s="107" t="str">
        <f t="shared" si="62"/>
        <v/>
      </c>
      <c r="Z818" s="108">
        <f>IF(S818=2,0,IF(ISBLANK(J818),0,VLOOKUP(Y818,DeltagarRapport!A:J,7,FALSE)*100))</f>
        <v>0</v>
      </c>
      <c r="AA818" s="108">
        <f>IF(S818=2,0,IF(ISBLANK(J818),0,VLOOKUP(Y818,DeltagarRapport!A:J,9,FALSE)*100))</f>
        <v>0</v>
      </c>
      <c r="AB818" s="109" t="str" cm="1">
        <f t="array" ref="AB818">IF(S818=1,INDEX(Verksamhetsform!$A$9:$A$10,MIN(ROW(AB818)-ROW($AB$2)+1,2)),"")</f>
        <v/>
      </c>
    </row>
    <row r="819" spans="1:28" x14ac:dyDescent="0.35">
      <c r="A819" s="105">
        <v>818</v>
      </c>
      <c r="B819" s="77"/>
      <c r="C819" s="105" t="str">
        <f>IF(B819&lt;&gt;"", INDEX(DeltagarRapport!$D$2:$D$9, MATCH(B819, DeltagarRapport!$E$2:$E$9, 0)), "")</f>
        <v/>
      </c>
      <c r="D819" s="64"/>
      <c r="E819" s="59"/>
      <c r="F819" s="59"/>
      <c r="G819" s="59"/>
      <c r="H819" s="60"/>
      <c r="I819" s="86"/>
      <c r="J819" s="86"/>
      <c r="K819" s="86"/>
      <c r="L819" s="78"/>
      <c r="M819" s="61"/>
      <c r="N819" s="66"/>
      <c r="O819" s="105" t="str">
        <f t="shared" si="63"/>
        <v/>
      </c>
      <c r="P819" s="105" t="str">
        <f t="shared" si="64"/>
        <v/>
      </c>
      <c r="Q819" s="105" t="str">
        <f>IF(P819="", "", IFERROR(VLOOKUP(P819,Arrtyper!A:B,2,FALSE), ""))</f>
        <v/>
      </c>
      <c r="R819" s="61"/>
      <c r="S819" s="105" t="str">
        <f>IF(R819="", "", IFERROR(VLOOKUP(R819,Verksamhetsform!A:B,2,FALSE), ""))</f>
        <v/>
      </c>
      <c r="T819" s="61"/>
      <c r="U819" s="61"/>
      <c r="V819" s="105" t="str">
        <f>IF(U819="", "", IFERROR(VLOOKUP(U819,KommunDB!A:B,2,FALSE), ""))</f>
        <v/>
      </c>
      <c r="W819" s="106">
        <f t="shared" si="60"/>
        <v>0</v>
      </c>
      <c r="X819" s="106">
        <f t="shared" si="61"/>
        <v>0</v>
      </c>
      <c r="Y819" s="107" t="str">
        <f t="shared" si="62"/>
        <v/>
      </c>
      <c r="Z819" s="108">
        <f>IF(S819=2,0,IF(ISBLANK(J819),0,VLOOKUP(Y819,DeltagarRapport!A:J,7,FALSE)*100))</f>
        <v>0</v>
      </c>
      <c r="AA819" s="108">
        <f>IF(S819=2,0,IF(ISBLANK(J819),0,VLOOKUP(Y819,DeltagarRapport!A:J,9,FALSE)*100))</f>
        <v>0</v>
      </c>
      <c r="AB819" s="109" t="str" cm="1">
        <f t="array" ref="AB819">IF(S819=1,INDEX(Verksamhetsform!$A$9:$A$10,MIN(ROW(AB819)-ROW($AB$2)+1,2)),"")</f>
        <v/>
      </c>
    </row>
    <row r="820" spans="1:28" x14ac:dyDescent="0.35">
      <c r="A820" s="105">
        <v>819</v>
      </c>
      <c r="B820" s="77"/>
      <c r="C820" s="105" t="str">
        <f>IF(B820&lt;&gt;"", INDEX(DeltagarRapport!$D$2:$D$9, MATCH(B820, DeltagarRapport!$E$2:$E$9, 0)), "")</f>
        <v/>
      </c>
      <c r="D820" s="64"/>
      <c r="E820" s="59"/>
      <c r="F820" s="59"/>
      <c r="G820" s="59"/>
      <c r="H820" s="60"/>
      <c r="I820" s="86"/>
      <c r="J820" s="86"/>
      <c r="K820" s="86"/>
      <c r="L820" s="78"/>
      <c r="M820" s="61"/>
      <c r="N820" s="66"/>
      <c r="O820" s="105" t="str">
        <f t="shared" si="63"/>
        <v/>
      </c>
      <c r="P820" s="105" t="str">
        <f t="shared" si="64"/>
        <v/>
      </c>
      <c r="Q820" s="105" t="str">
        <f>IF(P820="", "", IFERROR(VLOOKUP(P820,Arrtyper!A:B,2,FALSE), ""))</f>
        <v/>
      </c>
      <c r="R820" s="61"/>
      <c r="S820" s="105" t="str">
        <f>IF(R820="", "", IFERROR(VLOOKUP(R820,Verksamhetsform!A:B,2,FALSE), ""))</f>
        <v/>
      </c>
      <c r="T820" s="61"/>
      <c r="U820" s="61"/>
      <c r="V820" s="105" t="str">
        <f>IF(U820="", "", IFERROR(VLOOKUP(U820,KommunDB!A:B,2,FALSE), ""))</f>
        <v/>
      </c>
      <c r="W820" s="106">
        <f t="shared" si="60"/>
        <v>0</v>
      </c>
      <c r="X820" s="106">
        <f t="shared" si="61"/>
        <v>0</v>
      </c>
      <c r="Y820" s="107" t="str">
        <f t="shared" si="62"/>
        <v/>
      </c>
      <c r="Z820" s="108">
        <f>IF(S820=2,0,IF(ISBLANK(J820),0,VLOOKUP(Y820,DeltagarRapport!A:J,7,FALSE)*100))</f>
        <v>0</v>
      </c>
      <c r="AA820" s="108">
        <f>IF(S820=2,0,IF(ISBLANK(J820),0,VLOOKUP(Y820,DeltagarRapport!A:J,9,FALSE)*100))</f>
        <v>0</v>
      </c>
      <c r="AB820" s="109" t="str" cm="1">
        <f t="array" ref="AB820">IF(S820=1,INDEX(Verksamhetsform!$A$9:$A$10,MIN(ROW(AB820)-ROW($AB$2)+1,2)),"")</f>
        <v/>
      </c>
    </row>
    <row r="821" spans="1:28" x14ac:dyDescent="0.35">
      <c r="A821" s="105">
        <v>820</v>
      </c>
      <c r="B821" s="77"/>
      <c r="C821" s="105" t="str">
        <f>IF(B821&lt;&gt;"", INDEX(DeltagarRapport!$D$2:$D$9, MATCH(B821, DeltagarRapport!$E$2:$E$9, 0)), "")</f>
        <v/>
      </c>
      <c r="D821" s="64"/>
      <c r="E821" s="59"/>
      <c r="F821" s="59"/>
      <c r="G821" s="59"/>
      <c r="H821" s="60"/>
      <c r="I821" s="86"/>
      <c r="J821" s="86"/>
      <c r="K821" s="86"/>
      <c r="L821" s="78"/>
      <c r="M821" s="61"/>
      <c r="N821" s="66"/>
      <c r="O821" s="105" t="str">
        <f t="shared" si="63"/>
        <v/>
      </c>
      <c r="P821" s="105" t="str">
        <f t="shared" si="64"/>
        <v/>
      </c>
      <c r="Q821" s="105" t="str">
        <f>IF(P821="", "", IFERROR(VLOOKUP(P821,Arrtyper!A:B,2,FALSE), ""))</f>
        <v/>
      </c>
      <c r="R821" s="61"/>
      <c r="S821" s="105" t="str">
        <f>IF(R821="", "", IFERROR(VLOOKUP(R821,Verksamhetsform!A:B,2,FALSE), ""))</f>
        <v/>
      </c>
      <c r="T821" s="61"/>
      <c r="U821" s="61"/>
      <c r="V821" s="105" t="str">
        <f>IF(U821="", "", IFERROR(VLOOKUP(U821,KommunDB!A:B,2,FALSE), ""))</f>
        <v/>
      </c>
      <c r="W821" s="106">
        <f t="shared" si="60"/>
        <v>0</v>
      </c>
      <c r="X821" s="106">
        <f t="shared" si="61"/>
        <v>0</v>
      </c>
      <c r="Y821" s="107" t="str">
        <f t="shared" si="62"/>
        <v/>
      </c>
      <c r="Z821" s="108">
        <f>IF(S821=2,0,IF(ISBLANK(J821),0,VLOOKUP(Y821,DeltagarRapport!A:J,7,FALSE)*100))</f>
        <v>0</v>
      </c>
      <c r="AA821" s="108">
        <f>IF(S821=2,0,IF(ISBLANK(J821),0,VLOOKUP(Y821,DeltagarRapport!A:J,9,FALSE)*100))</f>
        <v>0</v>
      </c>
      <c r="AB821" s="109" t="str" cm="1">
        <f t="array" ref="AB821">IF(S821=1,INDEX(Verksamhetsform!$A$9:$A$10,MIN(ROW(AB821)-ROW($AB$2)+1,2)),"")</f>
        <v/>
      </c>
    </row>
    <row r="822" spans="1:28" x14ac:dyDescent="0.35">
      <c r="A822" s="105">
        <v>821</v>
      </c>
      <c r="B822" s="77"/>
      <c r="C822" s="105" t="str">
        <f>IF(B822&lt;&gt;"", INDEX(DeltagarRapport!$D$2:$D$9, MATCH(B822, DeltagarRapport!$E$2:$E$9, 0)), "")</f>
        <v/>
      </c>
      <c r="D822" s="64"/>
      <c r="E822" s="59"/>
      <c r="F822" s="59"/>
      <c r="G822" s="59"/>
      <c r="H822" s="60"/>
      <c r="I822" s="86"/>
      <c r="J822" s="86"/>
      <c r="K822" s="86"/>
      <c r="L822" s="78"/>
      <c r="M822" s="61"/>
      <c r="N822" s="66"/>
      <c r="O822" s="105" t="str">
        <f t="shared" si="63"/>
        <v/>
      </c>
      <c r="P822" s="105" t="str">
        <f t="shared" si="64"/>
        <v/>
      </c>
      <c r="Q822" s="105" t="str">
        <f>IF(P822="", "", IFERROR(VLOOKUP(P822,Arrtyper!A:B,2,FALSE), ""))</f>
        <v/>
      </c>
      <c r="R822" s="61"/>
      <c r="S822" s="105" t="str">
        <f>IF(R822="", "", IFERROR(VLOOKUP(R822,Verksamhetsform!A:B,2,FALSE), ""))</f>
        <v/>
      </c>
      <c r="T822" s="61"/>
      <c r="U822" s="61"/>
      <c r="V822" s="105" t="str">
        <f>IF(U822="", "", IFERROR(VLOOKUP(U822,KommunDB!A:B,2,FALSE), ""))</f>
        <v/>
      </c>
      <c r="W822" s="106">
        <f t="shared" si="60"/>
        <v>0</v>
      </c>
      <c r="X822" s="106">
        <f t="shared" si="61"/>
        <v>0</v>
      </c>
      <c r="Y822" s="107" t="str">
        <f t="shared" si="62"/>
        <v/>
      </c>
      <c r="Z822" s="108">
        <f>IF(S822=2,0,IF(ISBLANK(J822),0,VLOOKUP(Y822,DeltagarRapport!A:J,7,FALSE)*100))</f>
        <v>0</v>
      </c>
      <c r="AA822" s="108">
        <f>IF(S822=2,0,IF(ISBLANK(J822),0,VLOOKUP(Y822,DeltagarRapport!A:J,9,FALSE)*100))</f>
        <v>0</v>
      </c>
      <c r="AB822" s="109" t="str" cm="1">
        <f t="array" ref="AB822">IF(S822=1,INDEX(Verksamhetsform!$A$9:$A$10,MIN(ROW(AB822)-ROW($AB$2)+1,2)),"")</f>
        <v/>
      </c>
    </row>
    <row r="823" spans="1:28" x14ac:dyDescent="0.35">
      <c r="A823" s="105">
        <v>822</v>
      </c>
      <c r="B823" s="77"/>
      <c r="C823" s="105" t="str">
        <f>IF(B823&lt;&gt;"", INDEX(DeltagarRapport!$D$2:$D$9, MATCH(B823, DeltagarRapport!$E$2:$E$9, 0)), "")</f>
        <v/>
      </c>
      <c r="D823" s="64"/>
      <c r="E823" s="59"/>
      <c r="F823" s="59"/>
      <c r="G823" s="59"/>
      <c r="H823" s="60"/>
      <c r="I823" s="86"/>
      <c r="J823" s="86"/>
      <c r="K823" s="86"/>
      <c r="L823" s="78"/>
      <c r="M823" s="61"/>
      <c r="N823" s="66"/>
      <c r="O823" s="105" t="str">
        <f t="shared" si="63"/>
        <v/>
      </c>
      <c r="P823" s="105" t="str">
        <f t="shared" si="64"/>
        <v/>
      </c>
      <c r="Q823" s="105" t="str">
        <f>IF(P823="", "", IFERROR(VLOOKUP(P823,Arrtyper!A:B,2,FALSE), ""))</f>
        <v/>
      </c>
      <c r="R823" s="61"/>
      <c r="S823" s="105" t="str">
        <f>IF(R823="", "", IFERROR(VLOOKUP(R823,Verksamhetsform!A:B,2,FALSE), ""))</f>
        <v/>
      </c>
      <c r="T823" s="61"/>
      <c r="U823" s="61"/>
      <c r="V823" s="105" t="str">
        <f>IF(U823="", "", IFERROR(VLOOKUP(U823,KommunDB!A:B,2,FALSE), ""))</f>
        <v/>
      </c>
      <c r="W823" s="106">
        <f t="shared" si="60"/>
        <v>0</v>
      </c>
      <c r="X823" s="106">
        <f t="shared" si="61"/>
        <v>0</v>
      </c>
      <c r="Y823" s="107" t="str">
        <f t="shared" si="62"/>
        <v/>
      </c>
      <c r="Z823" s="108">
        <f>IF(S823=2,0,IF(ISBLANK(J823),0,VLOOKUP(Y823,DeltagarRapport!A:J,7,FALSE)*100))</f>
        <v>0</v>
      </c>
      <c r="AA823" s="108">
        <f>IF(S823=2,0,IF(ISBLANK(J823),0,VLOOKUP(Y823,DeltagarRapport!A:J,9,FALSE)*100))</f>
        <v>0</v>
      </c>
      <c r="AB823" s="109" t="str" cm="1">
        <f t="array" ref="AB823">IF(S823=1,INDEX(Verksamhetsform!$A$9:$A$10,MIN(ROW(AB823)-ROW($AB$2)+1,2)),"")</f>
        <v/>
      </c>
    </row>
    <row r="824" spans="1:28" x14ac:dyDescent="0.35">
      <c r="A824" s="105">
        <v>823</v>
      </c>
      <c r="B824" s="77"/>
      <c r="C824" s="105" t="str">
        <f>IF(B824&lt;&gt;"", INDEX(DeltagarRapport!$D$2:$D$9, MATCH(B824, DeltagarRapport!$E$2:$E$9, 0)), "")</f>
        <v/>
      </c>
      <c r="D824" s="64"/>
      <c r="E824" s="59"/>
      <c r="F824" s="59"/>
      <c r="G824" s="59"/>
      <c r="H824" s="60"/>
      <c r="I824" s="86"/>
      <c r="J824" s="86"/>
      <c r="K824" s="86"/>
      <c r="L824" s="78"/>
      <c r="M824" s="61"/>
      <c r="N824" s="66"/>
      <c r="O824" s="105" t="str">
        <f t="shared" si="63"/>
        <v/>
      </c>
      <c r="P824" s="105" t="str">
        <f t="shared" si="64"/>
        <v/>
      </c>
      <c r="Q824" s="105" t="str">
        <f>IF(P824="", "", IFERROR(VLOOKUP(P824,Arrtyper!A:B,2,FALSE), ""))</f>
        <v/>
      </c>
      <c r="R824" s="61"/>
      <c r="S824" s="105" t="str">
        <f>IF(R824="", "", IFERROR(VLOOKUP(R824,Verksamhetsform!A:B,2,FALSE), ""))</f>
        <v/>
      </c>
      <c r="T824" s="61"/>
      <c r="U824" s="61"/>
      <c r="V824" s="105" t="str">
        <f>IF(U824="", "", IFERROR(VLOOKUP(U824,KommunDB!A:B,2,FALSE), ""))</f>
        <v/>
      </c>
      <c r="W824" s="106">
        <f t="shared" si="60"/>
        <v>0</v>
      </c>
      <c r="X824" s="106">
        <f t="shared" si="61"/>
        <v>0</v>
      </c>
      <c r="Y824" s="107" t="str">
        <f t="shared" si="62"/>
        <v/>
      </c>
      <c r="Z824" s="108">
        <f>IF(S824=2,0,IF(ISBLANK(J824),0,VLOOKUP(Y824,DeltagarRapport!A:J,7,FALSE)*100))</f>
        <v>0</v>
      </c>
      <c r="AA824" s="108">
        <f>IF(S824=2,0,IF(ISBLANK(J824),0,VLOOKUP(Y824,DeltagarRapport!A:J,9,FALSE)*100))</f>
        <v>0</v>
      </c>
      <c r="AB824" s="109" t="str" cm="1">
        <f t="array" ref="AB824">IF(S824=1,INDEX(Verksamhetsform!$A$9:$A$10,MIN(ROW(AB824)-ROW($AB$2)+1,2)),"")</f>
        <v/>
      </c>
    </row>
    <row r="825" spans="1:28" x14ac:dyDescent="0.35">
      <c r="A825" s="105">
        <v>824</v>
      </c>
      <c r="B825" s="77"/>
      <c r="C825" s="105" t="str">
        <f>IF(B825&lt;&gt;"", INDEX(DeltagarRapport!$D$2:$D$9, MATCH(B825, DeltagarRapport!$E$2:$E$9, 0)), "")</f>
        <v/>
      </c>
      <c r="D825" s="64"/>
      <c r="E825" s="59"/>
      <c r="F825" s="59"/>
      <c r="G825" s="59"/>
      <c r="H825" s="60"/>
      <c r="I825" s="86"/>
      <c r="J825" s="86"/>
      <c r="K825" s="86"/>
      <c r="L825" s="78"/>
      <c r="M825" s="61"/>
      <c r="N825" s="66"/>
      <c r="O825" s="105" t="str">
        <f t="shared" si="63"/>
        <v/>
      </c>
      <c r="P825" s="105" t="str">
        <f t="shared" si="64"/>
        <v/>
      </c>
      <c r="Q825" s="105" t="str">
        <f>IF(P825="", "", IFERROR(VLOOKUP(P825,Arrtyper!A:B,2,FALSE), ""))</f>
        <v/>
      </c>
      <c r="R825" s="61"/>
      <c r="S825" s="105" t="str">
        <f>IF(R825="", "", IFERROR(VLOOKUP(R825,Verksamhetsform!A:B,2,FALSE), ""))</f>
        <v/>
      </c>
      <c r="T825" s="61"/>
      <c r="U825" s="61"/>
      <c r="V825" s="105" t="str">
        <f>IF(U825="", "", IFERROR(VLOOKUP(U825,KommunDB!A:B,2,FALSE), ""))</f>
        <v/>
      </c>
      <c r="W825" s="106">
        <f t="shared" si="60"/>
        <v>0</v>
      </c>
      <c r="X825" s="106">
        <f t="shared" si="61"/>
        <v>0</v>
      </c>
      <c r="Y825" s="107" t="str">
        <f t="shared" si="62"/>
        <v/>
      </c>
      <c r="Z825" s="108">
        <f>IF(S825=2,0,IF(ISBLANK(J825),0,VLOOKUP(Y825,DeltagarRapport!A:J,7,FALSE)*100))</f>
        <v>0</v>
      </c>
      <c r="AA825" s="108">
        <f>IF(S825=2,0,IF(ISBLANK(J825),0,VLOOKUP(Y825,DeltagarRapport!A:J,9,FALSE)*100))</f>
        <v>0</v>
      </c>
      <c r="AB825" s="109" t="str" cm="1">
        <f t="array" ref="AB825">IF(S825=1,INDEX(Verksamhetsform!$A$9:$A$10,MIN(ROW(AB825)-ROW($AB$2)+1,2)),"")</f>
        <v/>
      </c>
    </row>
    <row r="826" spans="1:28" x14ac:dyDescent="0.35">
      <c r="A826" s="105">
        <v>825</v>
      </c>
      <c r="B826" s="77"/>
      <c r="C826" s="105" t="str">
        <f>IF(B826&lt;&gt;"", INDEX(DeltagarRapport!$D$2:$D$9, MATCH(B826, DeltagarRapport!$E$2:$E$9, 0)), "")</f>
        <v/>
      </c>
      <c r="D826" s="64"/>
      <c r="E826" s="59"/>
      <c r="F826" s="59"/>
      <c r="G826" s="59"/>
      <c r="H826" s="60"/>
      <c r="I826" s="86"/>
      <c r="J826" s="86"/>
      <c r="K826" s="86"/>
      <c r="L826" s="78"/>
      <c r="M826" s="61"/>
      <c r="N826" s="66"/>
      <c r="O826" s="105" t="str">
        <f t="shared" si="63"/>
        <v/>
      </c>
      <c r="P826" s="105" t="str">
        <f t="shared" si="64"/>
        <v/>
      </c>
      <c r="Q826" s="105" t="str">
        <f>IF(P826="", "", IFERROR(VLOOKUP(P826,Arrtyper!A:B,2,FALSE), ""))</f>
        <v/>
      </c>
      <c r="R826" s="61"/>
      <c r="S826" s="105" t="str">
        <f>IF(R826="", "", IFERROR(VLOOKUP(R826,Verksamhetsform!A:B,2,FALSE), ""))</f>
        <v/>
      </c>
      <c r="T826" s="61"/>
      <c r="U826" s="61"/>
      <c r="V826" s="105" t="str">
        <f>IF(U826="", "", IFERROR(VLOOKUP(U826,KommunDB!A:B,2,FALSE), ""))</f>
        <v/>
      </c>
      <c r="W826" s="106">
        <f t="shared" si="60"/>
        <v>0</v>
      </c>
      <c r="X826" s="106">
        <f t="shared" si="61"/>
        <v>0</v>
      </c>
      <c r="Y826" s="107" t="str">
        <f t="shared" si="62"/>
        <v/>
      </c>
      <c r="Z826" s="108">
        <f>IF(S826=2,0,IF(ISBLANK(J826),0,VLOOKUP(Y826,DeltagarRapport!A:J,7,FALSE)*100))</f>
        <v>0</v>
      </c>
      <c r="AA826" s="108">
        <f>IF(S826=2,0,IF(ISBLANK(J826),0,VLOOKUP(Y826,DeltagarRapport!A:J,9,FALSE)*100))</f>
        <v>0</v>
      </c>
      <c r="AB826" s="109" t="str" cm="1">
        <f t="array" ref="AB826">IF(S826=1,INDEX(Verksamhetsform!$A$9:$A$10,MIN(ROW(AB826)-ROW($AB$2)+1,2)),"")</f>
        <v/>
      </c>
    </row>
    <row r="827" spans="1:28" x14ac:dyDescent="0.35">
      <c r="A827" s="105">
        <v>826</v>
      </c>
      <c r="B827" s="77"/>
      <c r="C827" s="105" t="str">
        <f>IF(B827&lt;&gt;"", INDEX(DeltagarRapport!$D$2:$D$9, MATCH(B827, DeltagarRapport!$E$2:$E$9, 0)), "")</f>
        <v/>
      </c>
      <c r="D827" s="64"/>
      <c r="E827" s="59"/>
      <c r="F827" s="59"/>
      <c r="G827" s="59"/>
      <c r="H827" s="60"/>
      <c r="I827" s="86"/>
      <c r="J827" s="86"/>
      <c r="K827" s="86"/>
      <c r="L827" s="78"/>
      <c r="M827" s="61"/>
      <c r="N827" s="66"/>
      <c r="O827" s="105" t="str">
        <f t="shared" si="63"/>
        <v/>
      </c>
      <c r="P827" s="105" t="str">
        <f t="shared" si="64"/>
        <v/>
      </c>
      <c r="Q827" s="105" t="str">
        <f>IF(P827="", "", IFERROR(VLOOKUP(P827,Arrtyper!A:B,2,FALSE), ""))</f>
        <v/>
      </c>
      <c r="R827" s="61"/>
      <c r="S827" s="105" t="str">
        <f>IF(R827="", "", IFERROR(VLOOKUP(R827,Verksamhetsform!A:B,2,FALSE), ""))</f>
        <v/>
      </c>
      <c r="T827" s="61"/>
      <c r="U827" s="61"/>
      <c r="V827" s="105" t="str">
        <f>IF(U827="", "", IFERROR(VLOOKUP(U827,KommunDB!A:B,2,FALSE), ""))</f>
        <v/>
      </c>
      <c r="W827" s="106">
        <f t="shared" si="60"/>
        <v>0</v>
      </c>
      <c r="X827" s="106">
        <f t="shared" si="61"/>
        <v>0</v>
      </c>
      <c r="Y827" s="107" t="str">
        <f t="shared" si="62"/>
        <v/>
      </c>
      <c r="Z827" s="108">
        <f>IF(S827=2,0,IF(ISBLANK(J827),0,VLOOKUP(Y827,DeltagarRapport!A:J,7,FALSE)*100))</f>
        <v>0</v>
      </c>
      <c r="AA827" s="108">
        <f>IF(S827=2,0,IF(ISBLANK(J827),0,VLOOKUP(Y827,DeltagarRapport!A:J,9,FALSE)*100))</f>
        <v>0</v>
      </c>
      <c r="AB827" s="109" t="str" cm="1">
        <f t="array" ref="AB827">IF(S827=1,INDEX(Verksamhetsform!$A$9:$A$10,MIN(ROW(AB827)-ROW($AB$2)+1,2)),"")</f>
        <v/>
      </c>
    </row>
    <row r="828" spans="1:28" x14ac:dyDescent="0.35">
      <c r="A828" s="105">
        <v>827</v>
      </c>
      <c r="B828" s="77"/>
      <c r="C828" s="105" t="str">
        <f>IF(B828&lt;&gt;"", INDEX(DeltagarRapport!$D$2:$D$9, MATCH(B828, DeltagarRapport!$E$2:$E$9, 0)), "")</f>
        <v/>
      </c>
      <c r="D828" s="64"/>
      <c r="E828" s="59"/>
      <c r="F828" s="59"/>
      <c r="G828" s="59"/>
      <c r="H828" s="60"/>
      <c r="I828" s="86"/>
      <c r="J828" s="86"/>
      <c r="K828" s="86"/>
      <c r="L828" s="78"/>
      <c r="M828" s="61"/>
      <c r="N828" s="66"/>
      <c r="O828" s="105" t="str">
        <f t="shared" si="63"/>
        <v/>
      </c>
      <c r="P828" s="105" t="str">
        <f t="shared" si="64"/>
        <v/>
      </c>
      <c r="Q828" s="105" t="str">
        <f>IF(P828="", "", IFERROR(VLOOKUP(P828,Arrtyper!A:B,2,FALSE), ""))</f>
        <v/>
      </c>
      <c r="R828" s="61"/>
      <c r="S828" s="105" t="str">
        <f>IF(R828="", "", IFERROR(VLOOKUP(R828,Verksamhetsform!A:B,2,FALSE), ""))</f>
        <v/>
      </c>
      <c r="T828" s="61"/>
      <c r="U828" s="61"/>
      <c r="V828" s="105" t="str">
        <f>IF(U828="", "", IFERROR(VLOOKUP(U828,KommunDB!A:B,2,FALSE), ""))</f>
        <v/>
      </c>
      <c r="W828" s="106">
        <f t="shared" si="60"/>
        <v>0</v>
      </c>
      <c r="X828" s="106">
        <f t="shared" si="61"/>
        <v>0</v>
      </c>
      <c r="Y828" s="107" t="str">
        <f t="shared" si="62"/>
        <v/>
      </c>
      <c r="Z828" s="108">
        <f>IF(S828=2,0,IF(ISBLANK(J828),0,VLOOKUP(Y828,DeltagarRapport!A:J,7,FALSE)*100))</f>
        <v>0</v>
      </c>
      <c r="AA828" s="108">
        <f>IF(S828=2,0,IF(ISBLANK(J828),0,VLOOKUP(Y828,DeltagarRapport!A:J,9,FALSE)*100))</f>
        <v>0</v>
      </c>
      <c r="AB828" s="109" t="str" cm="1">
        <f t="array" ref="AB828">IF(S828=1,INDEX(Verksamhetsform!$A$9:$A$10,MIN(ROW(AB828)-ROW($AB$2)+1,2)),"")</f>
        <v/>
      </c>
    </row>
    <row r="829" spans="1:28" x14ac:dyDescent="0.35">
      <c r="A829" s="105">
        <v>828</v>
      </c>
      <c r="B829" s="77"/>
      <c r="C829" s="105" t="str">
        <f>IF(B829&lt;&gt;"", INDEX(DeltagarRapport!$D$2:$D$9, MATCH(B829, DeltagarRapport!$E$2:$E$9, 0)), "")</f>
        <v/>
      </c>
      <c r="D829" s="64"/>
      <c r="E829" s="59"/>
      <c r="F829" s="59"/>
      <c r="G829" s="59"/>
      <c r="H829" s="60"/>
      <c r="I829" s="86"/>
      <c r="J829" s="86"/>
      <c r="K829" s="86"/>
      <c r="L829" s="78"/>
      <c r="M829" s="61"/>
      <c r="N829" s="66"/>
      <c r="O829" s="105" t="str">
        <f t="shared" si="63"/>
        <v/>
      </c>
      <c r="P829" s="105" t="str">
        <f t="shared" si="64"/>
        <v/>
      </c>
      <c r="Q829" s="105" t="str">
        <f>IF(P829="", "", IFERROR(VLOOKUP(P829,Arrtyper!A:B,2,FALSE), ""))</f>
        <v/>
      </c>
      <c r="R829" s="61"/>
      <c r="S829" s="105" t="str">
        <f>IF(R829="", "", IFERROR(VLOOKUP(R829,Verksamhetsform!A:B,2,FALSE), ""))</f>
        <v/>
      </c>
      <c r="T829" s="61"/>
      <c r="U829" s="61"/>
      <c r="V829" s="105" t="str">
        <f>IF(U829="", "", IFERROR(VLOOKUP(U829,KommunDB!A:B,2,FALSE), ""))</f>
        <v/>
      </c>
      <c r="W829" s="106">
        <f t="shared" si="60"/>
        <v>0</v>
      </c>
      <c r="X829" s="106">
        <f t="shared" si="61"/>
        <v>0</v>
      </c>
      <c r="Y829" s="107" t="str">
        <f t="shared" si="62"/>
        <v/>
      </c>
      <c r="Z829" s="108">
        <f>IF(S829=2,0,IF(ISBLANK(J829),0,VLOOKUP(Y829,DeltagarRapport!A:J,7,FALSE)*100))</f>
        <v>0</v>
      </c>
      <c r="AA829" s="108">
        <f>IF(S829=2,0,IF(ISBLANK(J829),0,VLOOKUP(Y829,DeltagarRapport!A:J,9,FALSE)*100))</f>
        <v>0</v>
      </c>
      <c r="AB829" s="109" t="str" cm="1">
        <f t="array" ref="AB829">IF(S829=1,INDEX(Verksamhetsform!$A$9:$A$10,MIN(ROW(AB829)-ROW($AB$2)+1,2)),"")</f>
        <v/>
      </c>
    </row>
    <row r="830" spans="1:28" x14ac:dyDescent="0.35">
      <c r="A830" s="105">
        <v>829</v>
      </c>
      <c r="B830" s="77"/>
      <c r="C830" s="105" t="str">
        <f>IF(B830&lt;&gt;"", INDEX(DeltagarRapport!$D$2:$D$9, MATCH(B830, DeltagarRapport!$E$2:$E$9, 0)), "")</f>
        <v/>
      </c>
      <c r="D830" s="64"/>
      <c r="E830" s="59"/>
      <c r="F830" s="59"/>
      <c r="G830" s="59"/>
      <c r="H830" s="60"/>
      <c r="I830" s="86"/>
      <c r="J830" s="86"/>
      <c r="K830" s="86"/>
      <c r="L830" s="78"/>
      <c r="M830" s="61"/>
      <c r="N830" s="66"/>
      <c r="O830" s="105" t="str">
        <f t="shared" si="63"/>
        <v/>
      </c>
      <c r="P830" s="105" t="str">
        <f t="shared" si="64"/>
        <v/>
      </c>
      <c r="Q830" s="105" t="str">
        <f>IF(P830="", "", IFERROR(VLOOKUP(P830,Arrtyper!A:B,2,FALSE), ""))</f>
        <v/>
      </c>
      <c r="R830" s="61"/>
      <c r="S830" s="105" t="str">
        <f>IF(R830="", "", IFERROR(VLOOKUP(R830,Verksamhetsform!A:B,2,FALSE), ""))</f>
        <v/>
      </c>
      <c r="T830" s="61"/>
      <c r="U830" s="61"/>
      <c r="V830" s="105" t="str">
        <f>IF(U830="", "", IFERROR(VLOOKUP(U830,KommunDB!A:B,2,FALSE), ""))</f>
        <v/>
      </c>
      <c r="W830" s="106">
        <f t="shared" si="60"/>
        <v>0</v>
      </c>
      <c r="X830" s="106">
        <f t="shared" si="61"/>
        <v>0</v>
      </c>
      <c r="Y830" s="107" t="str">
        <f t="shared" si="62"/>
        <v/>
      </c>
      <c r="Z830" s="108">
        <f>IF(S830=2,0,IF(ISBLANK(J830),0,VLOOKUP(Y830,DeltagarRapport!A:J,7,FALSE)*100))</f>
        <v>0</v>
      </c>
      <c r="AA830" s="108">
        <f>IF(S830=2,0,IF(ISBLANK(J830),0,VLOOKUP(Y830,DeltagarRapport!A:J,9,FALSE)*100))</f>
        <v>0</v>
      </c>
      <c r="AB830" s="109" t="str" cm="1">
        <f t="array" ref="AB830">IF(S830=1,INDEX(Verksamhetsform!$A$9:$A$10,MIN(ROW(AB830)-ROW($AB$2)+1,2)),"")</f>
        <v/>
      </c>
    </row>
    <row r="831" spans="1:28" x14ac:dyDescent="0.35">
      <c r="A831" s="105">
        <v>830</v>
      </c>
      <c r="B831" s="77"/>
      <c r="C831" s="105" t="str">
        <f>IF(B831&lt;&gt;"", INDEX(DeltagarRapport!$D$2:$D$9, MATCH(B831, DeltagarRapport!$E$2:$E$9, 0)), "")</f>
        <v/>
      </c>
      <c r="D831" s="64"/>
      <c r="E831" s="59"/>
      <c r="F831" s="59"/>
      <c r="G831" s="59"/>
      <c r="H831" s="60"/>
      <c r="I831" s="86"/>
      <c r="J831" s="86"/>
      <c r="K831" s="86"/>
      <c r="L831" s="78"/>
      <c r="M831" s="61"/>
      <c r="N831" s="66"/>
      <c r="O831" s="105" t="str">
        <f t="shared" si="63"/>
        <v/>
      </c>
      <c r="P831" s="105" t="str">
        <f t="shared" si="64"/>
        <v/>
      </c>
      <c r="Q831" s="105" t="str">
        <f>IF(P831="", "", IFERROR(VLOOKUP(P831,Arrtyper!A:B,2,FALSE), ""))</f>
        <v/>
      </c>
      <c r="R831" s="61"/>
      <c r="S831" s="105" t="str">
        <f>IF(R831="", "", IFERROR(VLOOKUP(R831,Verksamhetsform!A:B,2,FALSE), ""))</f>
        <v/>
      </c>
      <c r="T831" s="61"/>
      <c r="U831" s="61"/>
      <c r="V831" s="105" t="str">
        <f>IF(U831="", "", IFERROR(VLOOKUP(U831,KommunDB!A:B,2,FALSE), ""))</f>
        <v/>
      </c>
      <c r="W831" s="106">
        <f t="shared" si="60"/>
        <v>0</v>
      </c>
      <c r="X831" s="106">
        <f t="shared" si="61"/>
        <v>0</v>
      </c>
      <c r="Y831" s="107" t="str">
        <f t="shared" si="62"/>
        <v/>
      </c>
      <c r="Z831" s="108">
        <f>IF(S831=2,0,IF(ISBLANK(J831),0,VLOOKUP(Y831,DeltagarRapport!A:J,7,FALSE)*100))</f>
        <v>0</v>
      </c>
      <c r="AA831" s="108">
        <f>IF(S831=2,0,IF(ISBLANK(J831),0,VLOOKUP(Y831,DeltagarRapport!A:J,9,FALSE)*100))</f>
        <v>0</v>
      </c>
      <c r="AB831" s="109" t="str" cm="1">
        <f t="array" ref="AB831">IF(S831=1,INDEX(Verksamhetsform!$A$9:$A$10,MIN(ROW(AB831)-ROW($AB$2)+1,2)),"")</f>
        <v/>
      </c>
    </row>
    <row r="832" spans="1:28" x14ac:dyDescent="0.35">
      <c r="A832" s="105">
        <v>831</v>
      </c>
      <c r="B832" s="77"/>
      <c r="C832" s="105" t="str">
        <f>IF(B832&lt;&gt;"", INDEX(DeltagarRapport!$D$2:$D$9, MATCH(B832, DeltagarRapport!$E$2:$E$9, 0)), "")</f>
        <v/>
      </c>
      <c r="D832" s="64"/>
      <c r="E832" s="59"/>
      <c r="F832" s="59"/>
      <c r="G832" s="59"/>
      <c r="H832" s="60"/>
      <c r="I832" s="86"/>
      <c r="J832" s="86"/>
      <c r="K832" s="86"/>
      <c r="L832" s="78"/>
      <c r="M832" s="61"/>
      <c r="N832" s="66"/>
      <c r="O832" s="105" t="str">
        <f t="shared" si="63"/>
        <v/>
      </c>
      <c r="P832" s="105" t="str">
        <f t="shared" si="64"/>
        <v/>
      </c>
      <c r="Q832" s="105" t="str">
        <f>IF(P832="", "", IFERROR(VLOOKUP(P832,Arrtyper!A:B,2,FALSE), ""))</f>
        <v/>
      </c>
      <c r="R832" s="61"/>
      <c r="S832" s="105" t="str">
        <f>IF(R832="", "", IFERROR(VLOOKUP(R832,Verksamhetsform!A:B,2,FALSE), ""))</f>
        <v/>
      </c>
      <c r="T832" s="61"/>
      <c r="U832" s="61"/>
      <c r="V832" s="105" t="str">
        <f>IF(U832="", "", IFERROR(VLOOKUP(U832,KommunDB!A:B,2,FALSE), ""))</f>
        <v/>
      </c>
      <c r="W832" s="106">
        <f t="shared" si="60"/>
        <v>0</v>
      </c>
      <c r="X832" s="106">
        <f t="shared" si="61"/>
        <v>0</v>
      </c>
      <c r="Y832" s="107" t="str">
        <f t="shared" si="62"/>
        <v/>
      </c>
      <c r="Z832" s="108">
        <f>IF(S832=2,0,IF(ISBLANK(J832),0,VLOOKUP(Y832,DeltagarRapport!A:J,7,FALSE)*100))</f>
        <v>0</v>
      </c>
      <c r="AA832" s="108">
        <f>IF(S832=2,0,IF(ISBLANK(J832),0,VLOOKUP(Y832,DeltagarRapport!A:J,9,FALSE)*100))</f>
        <v>0</v>
      </c>
      <c r="AB832" s="109" t="str" cm="1">
        <f t="array" ref="AB832">IF(S832=1,INDEX(Verksamhetsform!$A$9:$A$10,MIN(ROW(AB832)-ROW($AB$2)+1,2)),"")</f>
        <v/>
      </c>
    </row>
    <row r="833" spans="1:28" x14ac:dyDescent="0.35">
      <c r="A833" s="105">
        <v>832</v>
      </c>
      <c r="B833" s="77"/>
      <c r="C833" s="105" t="str">
        <f>IF(B833&lt;&gt;"", INDEX(DeltagarRapport!$D$2:$D$9, MATCH(B833, DeltagarRapport!$E$2:$E$9, 0)), "")</f>
        <v/>
      </c>
      <c r="D833" s="64"/>
      <c r="E833" s="59"/>
      <c r="F833" s="59"/>
      <c r="G833" s="59"/>
      <c r="H833" s="60"/>
      <c r="I833" s="86"/>
      <c r="J833" s="86"/>
      <c r="K833" s="86"/>
      <c r="L833" s="78"/>
      <c r="M833" s="61"/>
      <c r="N833" s="66"/>
      <c r="O833" s="105" t="str">
        <f t="shared" si="63"/>
        <v/>
      </c>
      <c r="P833" s="105" t="str">
        <f t="shared" si="64"/>
        <v/>
      </c>
      <c r="Q833" s="105" t="str">
        <f>IF(P833="", "", IFERROR(VLOOKUP(P833,Arrtyper!A:B,2,FALSE), ""))</f>
        <v/>
      </c>
      <c r="R833" s="61"/>
      <c r="S833" s="105" t="str">
        <f>IF(R833="", "", IFERROR(VLOOKUP(R833,Verksamhetsform!A:B,2,FALSE), ""))</f>
        <v/>
      </c>
      <c r="T833" s="61"/>
      <c r="U833" s="61"/>
      <c r="V833" s="105" t="str">
        <f>IF(U833="", "", IFERROR(VLOOKUP(U833,KommunDB!A:B,2,FALSE), ""))</f>
        <v/>
      </c>
      <c r="W833" s="106">
        <f t="shared" si="60"/>
        <v>0</v>
      </c>
      <c r="X833" s="106">
        <f t="shared" si="61"/>
        <v>0</v>
      </c>
      <c r="Y833" s="107" t="str">
        <f t="shared" si="62"/>
        <v/>
      </c>
      <c r="Z833" s="108">
        <f>IF(S833=2,0,IF(ISBLANK(J833),0,VLOOKUP(Y833,DeltagarRapport!A:J,7,FALSE)*100))</f>
        <v>0</v>
      </c>
      <c r="AA833" s="108">
        <f>IF(S833=2,0,IF(ISBLANK(J833),0,VLOOKUP(Y833,DeltagarRapport!A:J,9,FALSE)*100))</f>
        <v>0</v>
      </c>
      <c r="AB833" s="109" t="str" cm="1">
        <f t="array" ref="AB833">IF(S833=1,INDEX(Verksamhetsform!$A$9:$A$10,MIN(ROW(AB833)-ROW($AB$2)+1,2)),"")</f>
        <v/>
      </c>
    </row>
    <row r="834" spans="1:28" x14ac:dyDescent="0.35">
      <c r="A834" s="105">
        <v>833</v>
      </c>
      <c r="B834" s="77"/>
      <c r="C834" s="105" t="str">
        <f>IF(B834&lt;&gt;"", INDEX(DeltagarRapport!$D$2:$D$9, MATCH(B834, DeltagarRapport!$E$2:$E$9, 0)), "")</f>
        <v/>
      </c>
      <c r="D834" s="64"/>
      <c r="E834" s="59"/>
      <c r="F834" s="59"/>
      <c r="G834" s="59"/>
      <c r="H834" s="60"/>
      <c r="I834" s="86"/>
      <c r="J834" s="86"/>
      <c r="K834" s="86"/>
      <c r="L834" s="78"/>
      <c r="M834" s="61"/>
      <c r="N834" s="66"/>
      <c r="O834" s="105" t="str">
        <f t="shared" si="63"/>
        <v/>
      </c>
      <c r="P834" s="105" t="str">
        <f t="shared" si="64"/>
        <v/>
      </c>
      <c r="Q834" s="105" t="str">
        <f>IF(P834="", "", IFERROR(VLOOKUP(P834,Arrtyper!A:B,2,FALSE), ""))</f>
        <v/>
      </c>
      <c r="R834" s="61"/>
      <c r="S834" s="105" t="str">
        <f>IF(R834="", "", IFERROR(VLOOKUP(R834,Verksamhetsform!A:B,2,FALSE), ""))</f>
        <v/>
      </c>
      <c r="T834" s="61"/>
      <c r="U834" s="61"/>
      <c r="V834" s="105" t="str">
        <f>IF(U834="", "", IFERROR(VLOOKUP(U834,KommunDB!A:B,2,FALSE), ""))</f>
        <v/>
      </c>
      <c r="W834" s="106">
        <f t="shared" ref="W834:W897" si="65">ROUND(Z834*J834/100,0)</f>
        <v>0</v>
      </c>
      <c r="X834" s="106">
        <f t="shared" ref="X834:X897" si="66">ROUND(J834*AA834/100,0)</f>
        <v>0</v>
      </c>
      <c r="Y834" s="107" t="str">
        <f t="shared" ref="Y834:Y897" si="67">CONCATENATE(M834,Q834,C834,S834)</f>
        <v/>
      </c>
      <c r="Z834" s="108">
        <f>IF(S834=2,0,IF(ISBLANK(J834),0,VLOOKUP(Y834,DeltagarRapport!A:J,7,FALSE)*100))</f>
        <v>0</v>
      </c>
      <c r="AA834" s="108">
        <f>IF(S834=2,0,IF(ISBLANK(J834),0,VLOOKUP(Y834,DeltagarRapport!A:J,9,FALSE)*100))</f>
        <v>0</v>
      </c>
      <c r="AB834" s="109" t="str" cm="1">
        <f t="array" ref="AB834">IF(S834=1,INDEX(Verksamhetsform!$A$9:$A$10,MIN(ROW(AB834)-ROW($AB$2)+1,2)),"")</f>
        <v/>
      </c>
    </row>
    <row r="835" spans="1:28" x14ac:dyDescent="0.35">
      <c r="A835" s="105">
        <v>834</v>
      </c>
      <c r="B835" s="77"/>
      <c r="C835" s="105" t="str">
        <f>IF(B835&lt;&gt;"", INDEX(DeltagarRapport!$D$2:$D$9, MATCH(B835, DeltagarRapport!$E$2:$E$9, 0)), "")</f>
        <v/>
      </c>
      <c r="D835" s="64"/>
      <c r="E835" s="59"/>
      <c r="F835" s="59"/>
      <c r="G835" s="59"/>
      <c r="H835" s="60"/>
      <c r="I835" s="86"/>
      <c r="J835" s="86"/>
      <c r="K835" s="86"/>
      <c r="L835" s="78"/>
      <c r="M835" s="61"/>
      <c r="N835" s="66"/>
      <c r="O835" s="105" t="str">
        <f t="shared" si="63"/>
        <v/>
      </c>
      <c r="P835" s="105" t="str">
        <f t="shared" si="64"/>
        <v/>
      </c>
      <c r="Q835" s="105" t="str">
        <f>IF(P835="", "", IFERROR(VLOOKUP(P835,Arrtyper!A:B,2,FALSE), ""))</f>
        <v/>
      </c>
      <c r="R835" s="61"/>
      <c r="S835" s="105" t="str">
        <f>IF(R835="", "", IFERROR(VLOOKUP(R835,Verksamhetsform!A:B,2,FALSE), ""))</f>
        <v/>
      </c>
      <c r="T835" s="61"/>
      <c r="U835" s="61"/>
      <c r="V835" s="105" t="str">
        <f>IF(U835="", "", IFERROR(VLOOKUP(U835,KommunDB!A:B,2,FALSE), ""))</f>
        <v/>
      </c>
      <c r="W835" s="106">
        <f t="shared" si="65"/>
        <v>0</v>
      </c>
      <c r="X835" s="106">
        <f t="shared" si="66"/>
        <v>0</v>
      </c>
      <c r="Y835" s="107" t="str">
        <f t="shared" si="67"/>
        <v/>
      </c>
      <c r="Z835" s="108">
        <f>IF(S835=2,0,IF(ISBLANK(J835),0,VLOOKUP(Y835,DeltagarRapport!A:J,7,FALSE)*100))</f>
        <v>0</v>
      </c>
      <c r="AA835" s="108">
        <f>IF(S835=2,0,IF(ISBLANK(J835),0,VLOOKUP(Y835,DeltagarRapport!A:J,9,FALSE)*100))</f>
        <v>0</v>
      </c>
      <c r="AB835" s="109" t="str" cm="1">
        <f t="array" ref="AB835">IF(S835=1,INDEX(Verksamhetsform!$A$9:$A$10,MIN(ROW(AB835)-ROW($AB$2)+1,2)),"")</f>
        <v/>
      </c>
    </row>
    <row r="836" spans="1:28" x14ac:dyDescent="0.35">
      <c r="A836" s="105">
        <v>835</v>
      </c>
      <c r="B836" s="77"/>
      <c r="C836" s="105" t="str">
        <f>IF(B836&lt;&gt;"", INDEX(DeltagarRapport!$D$2:$D$9, MATCH(B836, DeltagarRapport!$E$2:$E$9, 0)), "")</f>
        <v/>
      </c>
      <c r="D836" s="64"/>
      <c r="E836" s="59"/>
      <c r="F836" s="59"/>
      <c r="G836" s="59"/>
      <c r="H836" s="60"/>
      <c r="I836" s="86"/>
      <c r="J836" s="86"/>
      <c r="K836" s="86"/>
      <c r="L836" s="78"/>
      <c r="M836" s="61"/>
      <c r="N836" s="66"/>
      <c r="O836" s="105" t="str">
        <f t="shared" ref="O836:O899" si="68">IF(N836&lt;&gt;"","Reducering","")</f>
        <v/>
      </c>
      <c r="P836" s="105" t="str">
        <f t="shared" ref="P836:P899" si="69">IF(N836&lt;&gt;"","Folkbildning","")</f>
        <v/>
      </c>
      <c r="Q836" s="105" t="str">
        <f>IF(P836="", "", IFERROR(VLOOKUP(P836,Arrtyper!A:B,2,FALSE), ""))</f>
        <v/>
      </c>
      <c r="R836" s="61"/>
      <c r="S836" s="105" t="str">
        <f>IF(R836="", "", IFERROR(VLOOKUP(R836,Verksamhetsform!A:B,2,FALSE), ""))</f>
        <v/>
      </c>
      <c r="T836" s="61"/>
      <c r="U836" s="61"/>
      <c r="V836" s="105" t="str">
        <f>IF(U836="", "", IFERROR(VLOOKUP(U836,KommunDB!A:B,2,FALSE), ""))</f>
        <v/>
      </c>
      <c r="W836" s="106">
        <f t="shared" si="65"/>
        <v>0</v>
      </c>
      <c r="X836" s="106">
        <f t="shared" si="66"/>
        <v>0</v>
      </c>
      <c r="Y836" s="107" t="str">
        <f t="shared" si="67"/>
        <v/>
      </c>
      <c r="Z836" s="108">
        <f>IF(S836=2,0,IF(ISBLANK(J836),0,VLOOKUP(Y836,DeltagarRapport!A:J,7,FALSE)*100))</f>
        <v>0</v>
      </c>
      <c r="AA836" s="108">
        <f>IF(S836=2,0,IF(ISBLANK(J836),0,VLOOKUP(Y836,DeltagarRapport!A:J,9,FALSE)*100))</f>
        <v>0</v>
      </c>
      <c r="AB836" s="109" t="str" cm="1">
        <f t="array" ref="AB836">IF(S836=1,INDEX(Verksamhetsform!$A$9:$A$10,MIN(ROW(AB836)-ROW($AB$2)+1,2)),"")</f>
        <v/>
      </c>
    </row>
    <row r="837" spans="1:28" x14ac:dyDescent="0.35">
      <c r="A837" s="105">
        <v>836</v>
      </c>
      <c r="B837" s="77"/>
      <c r="C837" s="105" t="str">
        <f>IF(B837&lt;&gt;"", INDEX(DeltagarRapport!$D$2:$D$9, MATCH(B837, DeltagarRapport!$E$2:$E$9, 0)), "")</f>
        <v/>
      </c>
      <c r="D837" s="64"/>
      <c r="E837" s="59"/>
      <c r="F837" s="59"/>
      <c r="G837" s="59"/>
      <c r="H837" s="60"/>
      <c r="I837" s="86"/>
      <c r="J837" s="86"/>
      <c r="K837" s="86"/>
      <c r="L837" s="78"/>
      <c r="M837" s="61"/>
      <c r="N837" s="66"/>
      <c r="O837" s="105" t="str">
        <f t="shared" si="68"/>
        <v/>
      </c>
      <c r="P837" s="105" t="str">
        <f t="shared" si="69"/>
        <v/>
      </c>
      <c r="Q837" s="105" t="str">
        <f>IF(P837="", "", IFERROR(VLOOKUP(P837,Arrtyper!A:B,2,FALSE), ""))</f>
        <v/>
      </c>
      <c r="R837" s="61"/>
      <c r="S837" s="105" t="str">
        <f>IF(R837="", "", IFERROR(VLOOKUP(R837,Verksamhetsform!A:B,2,FALSE), ""))</f>
        <v/>
      </c>
      <c r="T837" s="61"/>
      <c r="U837" s="61"/>
      <c r="V837" s="105" t="str">
        <f>IF(U837="", "", IFERROR(VLOOKUP(U837,KommunDB!A:B,2,FALSE), ""))</f>
        <v/>
      </c>
      <c r="W837" s="106">
        <f t="shared" si="65"/>
        <v>0</v>
      </c>
      <c r="X837" s="106">
        <f t="shared" si="66"/>
        <v>0</v>
      </c>
      <c r="Y837" s="107" t="str">
        <f t="shared" si="67"/>
        <v/>
      </c>
      <c r="Z837" s="108">
        <f>IF(S837=2,0,IF(ISBLANK(J837),0,VLOOKUP(Y837,DeltagarRapport!A:J,7,FALSE)*100))</f>
        <v>0</v>
      </c>
      <c r="AA837" s="108">
        <f>IF(S837=2,0,IF(ISBLANK(J837),0,VLOOKUP(Y837,DeltagarRapport!A:J,9,FALSE)*100))</f>
        <v>0</v>
      </c>
      <c r="AB837" s="109" t="str" cm="1">
        <f t="array" ref="AB837">IF(S837=1,INDEX(Verksamhetsform!$A$9:$A$10,MIN(ROW(AB837)-ROW($AB$2)+1,2)),"")</f>
        <v/>
      </c>
    </row>
    <row r="838" spans="1:28" x14ac:dyDescent="0.35">
      <c r="A838" s="105">
        <v>837</v>
      </c>
      <c r="B838" s="77"/>
      <c r="C838" s="105" t="str">
        <f>IF(B838&lt;&gt;"", INDEX(DeltagarRapport!$D$2:$D$9, MATCH(B838, DeltagarRapport!$E$2:$E$9, 0)), "")</f>
        <v/>
      </c>
      <c r="D838" s="64"/>
      <c r="E838" s="59"/>
      <c r="F838" s="59"/>
      <c r="G838" s="59"/>
      <c r="H838" s="60"/>
      <c r="I838" s="86"/>
      <c r="J838" s="86"/>
      <c r="K838" s="86"/>
      <c r="L838" s="78"/>
      <c r="M838" s="61"/>
      <c r="N838" s="66"/>
      <c r="O838" s="105" t="str">
        <f t="shared" si="68"/>
        <v/>
      </c>
      <c r="P838" s="105" t="str">
        <f t="shared" si="69"/>
        <v/>
      </c>
      <c r="Q838" s="105" t="str">
        <f>IF(P838="", "", IFERROR(VLOOKUP(P838,Arrtyper!A:B,2,FALSE), ""))</f>
        <v/>
      </c>
      <c r="R838" s="61"/>
      <c r="S838" s="105" t="str">
        <f>IF(R838="", "", IFERROR(VLOOKUP(R838,Verksamhetsform!A:B,2,FALSE), ""))</f>
        <v/>
      </c>
      <c r="T838" s="61"/>
      <c r="U838" s="61"/>
      <c r="V838" s="105" t="str">
        <f>IF(U838="", "", IFERROR(VLOOKUP(U838,KommunDB!A:B,2,FALSE), ""))</f>
        <v/>
      </c>
      <c r="W838" s="106">
        <f t="shared" si="65"/>
        <v>0</v>
      </c>
      <c r="X838" s="106">
        <f t="shared" si="66"/>
        <v>0</v>
      </c>
      <c r="Y838" s="107" t="str">
        <f t="shared" si="67"/>
        <v/>
      </c>
      <c r="Z838" s="108">
        <f>IF(S838=2,0,IF(ISBLANK(J838),0,VLOOKUP(Y838,DeltagarRapport!A:J,7,FALSE)*100))</f>
        <v>0</v>
      </c>
      <c r="AA838" s="108">
        <f>IF(S838=2,0,IF(ISBLANK(J838),0,VLOOKUP(Y838,DeltagarRapport!A:J,9,FALSE)*100))</f>
        <v>0</v>
      </c>
      <c r="AB838" s="109" t="str" cm="1">
        <f t="array" ref="AB838">IF(S838=1,INDEX(Verksamhetsform!$A$9:$A$10,MIN(ROW(AB838)-ROW($AB$2)+1,2)),"")</f>
        <v/>
      </c>
    </row>
    <row r="839" spans="1:28" x14ac:dyDescent="0.35">
      <c r="A839" s="105">
        <v>838</v>
      </c>
      <c r="B839" s="77"/>
      <c r="C839" s="105" t="str">
        <f>IF(B839&lt;&gt;"", INDEX(DeltagarRapport!$D$2:$D$9, MATCH(B839, DeltagarRapport!$E$2:$E$9, 0)), "")</f>
        <v/>
      </c>
      <c r="D839" s="64"/>
      <c r="E839" s="59"/>
      <c r="F839" s="59"/>
      <c r="G839" s="59"/>
      <c r="H839" s="60"/>
      <c r="I839" s="86"/>
      <c r="J839" s="86"/>
      <c r="K839" s="86"/>
      <c r="L839" s="78"/>
      <c r="M839" s="61"/>
      <c r="N839" s="66"/>
      <c r="O839" s="105" t="str">
        <f t="shared" si="68"/>
        <v/>
      </c>
      <c r="P839" s="105" t="str">
        <f t="shared" si="69"/>
        <v/>
      </c>
      <c r="Q839" s="105" t="str">
        <f>IF(P839="", "", IFERROR(VLOOKUP(P839,Arrtyper!A:B,2,FALSE), ""))</f>
        <v/>
      </c>
      <c r="R839" s="61"/>
      <c r="S839" s="105" t="str">
        <f>IF(R839="", "", IFERROR(VLOOKUP(R839,Verksamhetsform!A:B,2,FALSE), ""))</f>
        <v/>
      </c>
      <c r="T839" s="61"/>
      <c r="U839" s="61"/>
      <c r="V839" s="105" t="str">
        <f>IF(U839="", "", IFERROR(VLOOKUP(U839,KommunDB!A:B,2,FALSE), ""))</f>
        <v/>
      </c>
      <c r="W839" s="106">
        <f t="shared" si="65"/>
        <v>0</v>
      </c>
      <c r="X839" s="106">
        <f t="shared" si="66"/>
        <v>0</v>
      </c>
      <c r="Y839" s="107" t="str">
        <f t="shared" si="67"/>
        <v/>
      </c>
      <c r="Z839" s="108">
        <f>IF(S839=2,0,IF(ISBLANK(J839),0,VLOOKUP(Y839,DeltagarRapport!A:J,7,FALSE)*100))</f>
        <v>0</v>
      </c>
      <c r="AA839" s="108">
        <f>IF(S839=2,0,IF(ISBLANK(J839),0,VLOOKUP(Y839,DeltagarRapport!A:J,9,FALSE)*100))</f>
        <v>0</v>
      </c>
      <c r="AB839" s="109" t="str" cm="1">
        <f t="array" ref="AB839">IF(S839=1,INDEX(Verksamhetsform!$A$9:$A$10,MIN(ROW(AB839)-ROW($AB$2)+1,2)),"")</f>
        <v/>
      </c>
    </row>
    <row r="840" spans="1:28" x14ac:dyDescent="0.35">
      <c r="A840" s="105">
        <v>839</v>
      </c>
      <c r="B840" s="77"/>
      <c r="C840" s="105" t="str">
        <f>IF(B840&lt;&gt;"", INDEX(DeltagarRapport!$D$2:$D$9, MATCH(B840, DeltagarRapport!$E$2:$E$9, 0)), "")</f>
        <v/>
      </c>
      <c r="D840" s="64"/>
      <c r="E840" s="59"/>
      <c r="F840" s="59"/>
      <c r="G840" s="59"/>
      <c r="H840" s="60"/>
      <c r="I840" s="86"/>
      <c r="J840" s="86"/>
      <c r="K840" s="86"/>
      <c r="L840" s="78"/>
      <c r="M840" s="61"/>
      <c r="N840" s="66"/>
      <c r="O840" s="105" t="str">
        <f t="shared" si="68"/>
        <v/>
      </c>
      <c r="P840" s="105" t="str">
        <f t="shared" si="69"/>
        <v/>
      </c>
      <c r="Q840" s="105" t="str">
        <f>IF(P840="", "", IFERROR(VLOOKUP(P840,Arrtyper!A:B,2,FALSE), ""))</f>
        <v/>
      </c>
      <c r="R840" s="61"/>
      <c r="S840" s="105" t="str">
        <f>IF(R840="", "", IFERROR(VLOOKUP(R840,Verksamhetsform!A:B,2,FALSE), ""))</f>
        <v/>
      </c>
      <c r="T840" s="61"/>
      <c r="U840" s="61"/>
      <c r="V840" s="105" t="str">
        <f>IF(U840="", "", IFERROR(VLOOKUP(U840,KommunDB!A:B,2,FALSE), ""))</f>
        <v/>
      </c>
      <c r="W840" s="106">
        <f t="shared" si="65"/>
        <v>0</v>
      </c>
      <c r="X840" s="106">
        <f t="shared" si="66"/>
        <v>0</v>
      </c>
      <c r="Y840" s="107" t="str">
        <f t="shared" si="67"/>
        <v/>
      </c>
      <c r="Z840" s="108">
        <f>IF(S840=2,0,IF(ISBLANK(J840),0,VLOOKUP(Y840,DeltagarRapport!A:J,7,FALSE)*100))</f>
        <v>0</v>
      </c>
      <c r="AA840" s="108">
        <f>IF(S840=2,0,IF(ISBLANK(J840),0,VLOOKUP(Y840,DeltagarRapport!A:J,9,FALSE)*100))</f>
        <v>0</v>
      </c>
      <c r="AB840" s="109" t="str" cm="1">
        <f t="array" ref="AB840">IF(S840=1,INDEX(Verksamhetsform!$A$9:$A$10,MIN(ROW(AB840)-ROW($AB$2)+1,2)),"")</f>
        <v/>
      </c>
    </row>
    <row r="841" spans="1:28" x14ac:dyDescent="0.35">
      <c r="A841" s="105">
        <v>840</v>
      </c>
      <c r="B841" s="77"/>
      <c r="C841" s="105" t="str">
        <f>IF(B841&lt;&gt;"", INDEX(DeltagarRapport!$D$2:$D$9, MATCH(B841, DeltagarRapport!$E$2:$E$9, 0)), "")</f>
        <v/>
      </c>
      <c r="D841" s="64"/>
      <c r="E841" s="59"/>
      <c r="F841" s="59"/>
      <c r="G841" s="59"/>
      <c r="H841" s="60"/>
      <c r="I841" s="86"/>
      <c r="J841" s="86"/>
      <c r="K841" s="86"/>
      <c r="L841" s="78"/>
      <c r="M841" s="61"/>
      <c r="N841" s="66"/>
      <c r="O841" s="105" t="str">
        <f t="shared" si="68"/>
        <v/>
      </c>
      <c r="P841" s="105" t="str">
        <f t="shared" si="69"/>
        <v/>
      </c>
      <c r="Q841" s="105" t="str">
        <f>IF(P841="", "", IFERROR(VLOOKUP(P841,Arrtyper!A:B,2,FALSE), ""))</f>
        <v/>
      </c>
      <c r="R841" s="61"/>
      <c r="S841" s="105" t="str">
        <f>IF(R841="", "", IFERROR(VLOOKUP(R841,Verksamhetsform!A:B,2,FALSE), ""))</f>
        <v/>
      </c>
      <c r="T841" s="61"/>
      <c r="U841" s="61"/>
      <c r="V841" s="105" t="str">
        <f>IF(U841="", "", IFERROR(VLOOKUP(U841,KommunDB!A:B,2,FALSE), ""))</f>
        <v/>
      </c>
      <c r="W841" s="106">
        <f t="shared" si="65"/>
        <v>0</v>
      </c>
      <c r="X841" s="106">
        <f t="shared" si="66"/>
        <v>0</v>
      </c>
      <c r="Y841" s="107" t="str">
        <f t="shared" si="67"/>
        <v/>
      </c>
      <c r="Z841" s="108">
        <f>IF(S841=2,0,IF(ISBLANK(J841),0,VLOOKUP(Y841,DeltagarRapport!A:J,7,FALSE)*100))</f>
        <v>0</v>
      </c>
      <c r="AA841" s="108">
        <f>IF(S841=2,0,IF(ISBLANK(J841),0,VLOOKUP(Y841,DeltagarRapport!A:J,9,FALSE)*100))</f>
        <v>0</v>
      </c>
      <c r="AB841" s="109" t="str" cm="1">
        <f t="array" ref="AB841">IF(S841=1,INDEX(Verksamhetsform!$A$9:$A$10,MIN(ROW(AB841)-ROW($AB$2)+1,2)),"")</f>
        <v/>
      </c>
    </row>
    <row r="842" spans="1:28" x14ac:dyDescent="0.35">
      <c r="A842" s="105">
        <v>841</v>
      </c>
      <c r="B842" s="77"/>
      <c r="C842" s="105" t="str">
        <f>IF(B842&lt;&gt;"", INDEX(DeltagarRapport!$D$2:$D$9, MATCH(B842, DeltagarRapport!$E$2:$E$9, 0)), "")</f>
        <v/>
      </c>
      <c r="D842" s="64"/>
      <c r="E842" s="59"/>
      <c r="F842" s="59"/>
      <c r="G842" s="59"/>
      <c r="H842" s="60"/>
      <c r="I842" s="86"/>
      <c r="J842" s="86"/>
      <c r="K842" s="86"/>
      <c r="L842" s="78"/>
      <c r="M842" s="61"/>
      <c r="N842" s="66"/>
      <c r="O842" s="105" t="str">
        <f t="shared" si="68"/>
        <v/>
      </c>
      <c r="P842" s="105" t="str">
        <f t="shared" si="69"/>
        <v/>
      </c>
      <c r="Q842" s="105" t="str">
        <f>IF(P842="", "", IFERROR(VLOOKUP(P842,Arrtyper!A:B,2,FALSE), ""))</f>
        <v/>
      </c>
      <c r="R842" s="61"/>
      <c r="S842" s="105" t="str">
        <f>IF(R842="", "", IFERROR(VLOOKUP(R842,Verksamhetsform!A:B,2,FALSE), ""))</f>
        <v/>
      </c>
      <c r="T842" s="61"/>
      <c r="U842" s="61"/>
      <c r="V842" s="105" t="str">
        <f>IF(U842="", "", IFERROR(VLOOKUP(U842,KommunDB!A:B,2,FALSE), ""))</f>
        <v/>
      </c>
      <c r="W842" s="106">
        <f t="shared" si="65"/>
        <v>0</v>
      </c>
      <c r="X842" s="106">
        <f t="shared" si="66"/>
        <v>0</v>
      </c>
      <c r="Y842" s="107" t="str">
        <f t="shared" si="67"/>
        <v/>
      </c>
      <c r="Z842" s="108">
        <f>IF(S842=2,0,IF(ISBLANK(J842),0,VLOOKUP(Y842,DeltagarRapport!A:J,7,FALSE)*100))</f>
        <v>0</v>
      </c>
      <c r="AA842" s="108">
        <f>IF(S842=2,0,IF(ISBLANK(J842),0,VLOOKUP(Y842,DeltagarRapport!A:J,9,FALSE)*100))</f>
        <v>0</v>
      </c>
      <c r="AB842" s="109" t="str" cm="1">
        <f t="array" ref="AB842">IF(S842=1,INDEX(Verksamhetsform!$A$9:$A$10,MIN(ROW(AB842)-ROW($AB$2)+1,2)),"")</f>
        <v/>
      </c>
    </row>
    <row r="843" spans="1:28" x14ac:dyDescent="0.35">
      <c r="A843" s="105">
        <v>842</v>
      </c>
      <c r="B843" s="77"/>
      <c r="C843" s="105" t="str">
        <f>IF(B843&lt;&gt;"", INDEX(DeltagarRapport!$D$2:$D$9, MATCH(B843, DeltagarRapport!$E$2:$E$9, 0)), "")</f>
        <v/>
      </c>
      <c r="D843" s="64"/>
      <c r="E843" s="59"/>
      <c r="F843" s="59"/>
      <c r="G843" s="59"/>
      <c r="H843" s="60"/>
      <c r="I843" s="86"/>
      <c r="J843" s="86"/>
      <c r="K843" s="86"/>
      <c r="L843" s="78"/>
      <c r="M843" s="61"/>
      <c r="N843" s="66"/>
      <c r="O843" s="105" t="str">
        <f t="shared" si="68"/>
        <v/>
      </c>
      <c r="P843" s="105" t="str">
        <f t="shared" si="69"/>
        <v/>
      </c>
      <c r="Q843" s="105" t="str">
        <f>IF(P843="", "", IFERROR(VLOOKUP(P843,Arrtyper!A:B,2,FALSE), ""))</f>
        <v/>
      </c>
      <c r="R843" s="61"/>
      <c r="S843" s="105" t="str">
        <f>IF(R843="", "", IFERROR(VLOOKUP(R843,Verksamhetsform!A:B,2,FALSE), ""))</f>
        <v/>
      </c>
      <c r="T843" s="61"/>
      <c r="U843" s="61"/>
      <c r="V843" s="105" t="str">
        <f>IF(U843="", "", IFERROR(VLOOKUP(U843,KommunDB!A:B,2,FALSE), ""))</f>
        <v/>
      </c>
      <c r="W843" s="106">
        <f t="shared" si="65"/>
        <v>0</v>
      </c>
      <c r="X843" s="106">
        <f t="shared" si="66"/>
        <v>0</v>
      </c>
      <c r="Y843" s="107" t="str">
        <f t="shared" si="67"/>
        <v/>
      </c>
      <c r="Z843" s="108">
        <f>IF(S843=2,0,IF(ISBLANK(J843),0,VLOOKUP(Y843,DeltagarRapport!A:J,7,FALSE)*100))</f>
        <v>0</v>
      </c>
      <c r="AA843" s="108">
        <f>IF(S843=2,0,IF(ISBLANK(J843),0,VLOOKUP(Y843,DeltagarRapport!A:J,9,FALSE)*100))</f>
        <v>0</v>
      </c>
      <c r="AB843" s="109" t="str" cm="1">
        <f t="array" ref="AB843">IF(S843=1,INDEX(Verksamhetsform!$A$9:$A$10,MIN(ROW(AB843)-ROW($AB$2)+1,2)),"")</f>
        <v/>
      </c>
    </row>
    <row r="844" spans="1:28" x14ac:dyDescent="0.35">
      <c r="A844" s="105">
        <v>843</v>
      </c>
      <c r="B844" s="77"/>
      <c r="C844" s="105" t="str">
        <f>IF(B844&lt;&gt;"", INDEX(DeltagarRapport!$D$2:$D$9, MATCH(B844, DeltagarRapport!$E$2:$E$9, 0)), "")</f>
        <v/>
      </c>
      <c r="D844" s="64"/>
      <c r="E844" s="59"/>
      <c r="F844" s="59"/>
      <c r="G844" s="59"/>
      <c r="H844" s="60"/>
      <c r="I844" s="86"/>
      <c r="J844" s="86"/>
      <c r="K844" s="86"/>
      <c r="L844" s="78"/>
      <c r="M844" s="61"/>
      <c r="N844" s="66"/>
      <c r="O844" s="105" t="str">
        <f t="shared" si="68"/>
        <v/>
      </c>
      <c r="P844" s="105" t="str">
        <f t="shared" si="69"/>
        <v/>
      </c>
      <c r="Q844" s="105" t="str">
        <f>IF(P844="", "", IFERROR(VLOOKUP(P844,Arrtyper!A:B,2,FALSE), ""))</f>
        <v/>
      </c>
      <c r="R844" s="61"/>
      <c r="S844" s="105" t="str">
        <f>IF(R844="", "", IFERROR(VLOOKUP(R844,Verksamhetsform!A:B,2,FALSE), ""))</f>
        <v/>
      </c>
      <c r="T844" s="61"/>
      <c r="U844" s="61"/>
      <c r="V844" s="105" t="str">
        <f>IF(U844="", "", IFERROR(VLOOKUP(U844,KommunDB!A:B,2,FALSE), ""))</f>
        <v/>
      </c>
      <c r="W844" s="106">
        <f t="shared" si="65"/>
        <v>0</v>
      </c>
      <c r="X844" s="106">
        <f t="shared" si="66"/>
        <v>0</v>
      </c>
      <c r="Y844" s="107" t="str">
        <f t="shared" si="67"/>
        <v/>
      </c>
      <c r="Z844" s="108">
        <f>IF(S844=2,0,IF(ISBLANK(J844),0,VLOOKUP(Y844,DeltagarRapport!A:J,7,FALSE)*100))</f>
        <v>0</v>
      </c>
      <c r="AA844" s="108">
        <f>IF(S844=2,0,IF(ISBLANK(J844),0,VLOOKUP(Y844,DeltagarRapport!A:J,9,FALSE)*100))</f>
        <v>0</v>
      </c>
      <c r="AB844" s="109" t="str" cm="1">
        <f t="array" ref="AB844">IF(S844=1,INDEX(Verksamhetsform!$A$9:$A$10,MIN(ROW(AB844)-ROW($AB$2)+1,2)),"")</f>
        <v/>
      </c>
    </row>
    <row r="845" spans="1:28" x14ac:dyDescent="0.35">
      <c r="A845" s="105">
        <v>844</v>
      </c>
      <c r="B845" s="77"/>
      <c r="C845" s="105" t="str">
        <f>IF(B845&lt;&gt;"", INDEX(DeltagarRapport!$D$2:$D$9, MATCH(B845, DeltagarRapport!$E$2:$E$9, 0)), "")</f>
        <v/>
      </c>
      <c r="D845" s="64"/>
      <c r="E845" s="59"/>
      <c r="F845" s="59"/>
      <c r="G845" s="59"/>
      <c r="H845" s="60"/>
      <c r="I845" s="86"/>
      <c r="J845" s="86"/>
      <c r="K845" s="86"/>
      <c r="L845" s="78"/>
      <c r="M845" s="61"/>
      <c r="N845" s="66"/>
      <c r="O845" s="105" t="str">
        <f t="shared" si="68"/>
        <v/>
      </c>
      <c r="P845" s="105" t="str">
        <f t="shared" si="69"/>
        <v/>
      </c>
      <c r="Q845" s="105" t="str">
        <f>IF(P845="", "", IFERROR(VLOOKUP(P845,Arrtyper!A:B,2,FALSE), ""))</f>
        <v/>
      </c>
      <c r="R845" s="61"/>
      <c r="S845" s="105" t="str">
        <f>IF(R845="", "", IFERROR(VLOOKUP(R845,Verksamhetsform!A:B,2,FALSE), ""))</f>
        <v/>
      </c>
      <c r="T845" s="61"/>
      <c r="U845" s="61"/>
      <c r="V845" s="105" t="str">
        <f>IF(U845="", "", IFERROR(VLOOKUP(U845,KommunDB!A:B,2,FALSE), ""))</f>
        <v/>
      </c>
      <c r="W845" s="106">
        <f t="shared" si="65"/>
        <v>0</v>
      </c>
      <c r="X845" s="106">
        <f t="shared" si="66"/>
        <v>0</v>
      </c>
      <c r="Y845" s="107" t="str">
        <f t="shared" si="67"/>
        <v/>
      </c>
      <c r="Z845" s="108">
        <f>IF(S845=2,0,IF(ISBLANK(J845),0,VLOOKUP(Y845,DeltagarRapport!A:J,7,FALSE)*100))</f>
        <v>0</v>
      </c>
      <c r="AA845" s="108">
        <f>IF(S845=2,0,IF(ISBLANK(J845),0,VLOOKUP(Y845,DeltagarRapport!A:J,9,FALSE)*100))</f>
        <v>0</v>
      </c>
      <c r="AB845" s="109" t="str" cm="1">
        <f t="array" ref="AB845">IF(S845=1,INDEX(Verksamhetsform!$A$9:$A$10,MIN(ROW(AB845)-ROW($AB$2)+1,2)),"")</f>
        <v/>
      </c>
    </row>
    <row r="846" spans="1:28" x14ac:dyDescent="0.35">
      <c r="A846" s="105">
        <v>845</v>
      </c>
      <c r="B846" s="77"/>
      <c r="C846" s="105" t="str">
        <f>IF(B846&lt;&gt;"", INDEX(DeltagarRapport!$D$2:$D$9, MATCH(B846, DeltagarRapport!$E$2:$E$9, 0)), "")</f>
        <v/>
      </c>
      <c r="D846" s="64"/>
      <c r="E846" s="59"/>
      <c r="F846" s="59"/>
      <c r="G846" s="59"/>
      <c r="H846" s="60"/>
      <c r="I846" s="86"/>
      <c r="J846" s="86"/>
      <c r="K846" s="86"/>
      <c r="L846" s="78"/>
      <c r="M846" s="61"/>
      <c r="N846" s="66"/>
      <c r="O846" s="105" t="str">
        <f t="shared" si="68"/>
        <v/>
      </c>
      <c r="P846" s="105" t="str">
        <f t="shared" si="69"/>
        <v/>
      </c>
      <c r="Q846" s="105" t="str">
        <f>IF(P846="", "", IFERROR(VLOOKUP(P846,Arrtyper!A:B,2,FALSE), ""))</f>
        <v/>
      </c>
      <c r="R846" s="61"/>
      <c r="S846" s="105" t="str">
        <f>IF(R846="", "", IFERROR(VLOOKUP(R846,Verksamhetsform!A:B,2,FALSE), ""))</f>
        <v/>
      </c>
      <c r="T846" s="61"/>
      <c r="U846" s="61"/>
      <c r="V846" s="105" t="str">
        <f>IF(U846="", "", IFERROR(VLOOKUP(U846,KommunDB!A:B,2,FALSE), ""))</f>
        <v/>
      </c>
      <c r="W846" s="106">
        <f t="shared" si="65"/>
        <v>0</v>
      </c>
      <c r="X846" s="106">
        <f t="shared" si="66"/>
        <v>0</v>
      </c>
      <c r="Y846" s="107" t="str">
        <f t="shared" si="67"/>
        <v/>
      </c>
      <c r="Z846" s="108">
        <f>IF(S846=2,0,IF(ISBLANK(J846),0,VLOOKUP(Y846,DeltagarRapport!A:J,7,FALSE)*100))</f>
        <v>0</v>
      </c>
      <c r="AA846" s="108">
        <f>IF(S846=2,0,IF(ISBLANK(J846),0,VLOOKUP(Y846,DeltagarRapport!A:J,9,FALSE)*100))</f>
        <v>0</v>
      </c>
      <c r="AB846" s="109" t="str" cm="1">
        <f t="array" ref="AB846">IF(S846=1,INDEX(Verksamhetsform!$A$9:$A$10,MIN(ROW(AB846)-ROW($AB$2)+1,2)),"")</f>
        <v/>
      </c>
    </row>
    <row r="847" spans="1:28" x14ac:dyDescent="0.35">
      <c r="A847" s="105">
        <v>846</v>
      </c>
      <c r="B847" s="77"/>
      <c r="C847" s="105" t="str">
        <f>IF(B847&lt;&gt;"", INDEX(DeltagarRapport!$D$2:$D$9, MATCH(B847, DeltagarRapport!$E$2:$E$9, 0)), "")</f>
        <v/>
      </c>
      <c r="D847" s="64"/>
      <c r="E847" s="59"/>
      <c r="F847" s="59"/>
      <c r="G847" s="59"/>
      <c r="H847" s="60"/>
      <c r="I847" s="86"/>
      <c r="J847" s="86"/>
      <c r="K847" s="86"/>
      <c r="L847" s="78"/>
      <c r="M847" s="61"/>
      <c r="N847" s="66"/>
      <c r="O847" s="105" t="str">
        <f t="shared" si="68"/>
        <v/>
      </c>
      <c r="P847" s="105" t="str">
        <f t="shared" si="69"/>
        <v/>
      </c>
      <c r="Q847" s="105" t="str">
        <f>IF(P847="", "", IFERROR(VLOOKUP(P847,Arrtyper!A:B,2,FALSE), ""))</f>
        <v/>
      </c>
      <c r="R847" s="61"/>
      <c r="S847" s="105" t="str">
        <f>IF(R847="", "", IFERROR(VLOOKUP(R847,Verksamhetsform!A:B,2,FALSE), ""))</f>
        <v/>
      </c>
      <c r="T847" s="61"/>
      <c r="U847" s="61"/>
      <c r="V847" s="105" t="str">
        <f>IF(U847="", "", IFERROR(VLOOKUP(U847,KommunDB!A:B,2,FALSE), ""))</f>
        <v/>
      </c>
      <c r="W847" s="106">
        <f t="shared" si="65"/>
        <v>0</v>
      </c>
      <c r="X847" s="106">
        <f t="shared" si="66"/>
        <v>0</v>
      </c>
      <c r="Y847" s="107" t="str">
        <f t="shared" si="67"/>
        <v/>
      </c>
      <c r="Z847" s="108">
        <f>IF(S847=2,0,IF(ISBLANK(J847),0,VLOOKUP(Y847,DeltagarRapport!A:J,7,FALSE)*100))</f>
        <v>0</v>
      </c>
      <c r="AA847" s="108">
        <f>IF(S847=2,0,IF(ISBLANK(J847),0,VLOOKUP(Y847,DeltagarRapport!A:J,9,FALSE)*100))</f>
        <v>0</v>
      </c>
      <c r="AB847" s="109" t="str" cm="1">
        <f t="array" ref="AB847">IF(S847=1,INDEX(Verksamhetsform!$A$9:$A$10,MIN(ROW(AB847)-ROW($AB$2)+1,2)),"")</f>
        <v/>
      </c>
    </row>
    <row r="848" spans="1:28" x14ac:dyDescent="0.35">
      <c r="A848" s="105">
        <v>847</v>
      </c>
      <c r="B848" s="77"/>
      <c r="C848" s="105" t="str">
        <f>IF(B848&lt;&gt;"", INDEX(DeltagarRapport!$D$2:$D$9, MATCH(B848, DeltagarRapport!$E$2:$E$9, 0)), "")</f>
        <v/>
      </c>
      <c r="D848" s="64"/>
      <c r="E848" s="59"/>
      <c r="F848" s="59"/>
      <c r="G848" s="59"/>
      <c r="H848" s="60"/>
      <c r="I848" s="86"/>
      <c r="J848" s="86"/>
      <c r="K848" s="86"/>
      <c r="L848" s="78"/>
      <c r="M848" s="61"/>
      <c r="N848" s="66"/>
      <c r="O848" s="105" t="str">
        <f t="shared" si="68"/>
        <v/>
      </c>
      <c r="P848" s="105" t="str">
        <f t="shared" si="69"/>
        <v/>
      </c>
      <c r="Q848" s="105" t="str">
        <f>IF(P848="", "", IFERROR(VLOOKUP(P848,Arrtyper!A:B,2,FALSE), ""))</f>
        <v/>
      </c>
      <c r="R848" s="61"/>
      <c r="S848" s="105" t="str">
        <f>IF(R848="", "", IFERROR(VLOOKUP(R848,Verksamhetsform!A:B,2,FALSE), ""))</f>
        <v/>
      </c>
      <c r="T848" s="61"/>
      <c r="U848" s="61"/>
      <c r="V848" s="105" t="str">
        <f>IF(U848="", "", IFERROR(VLOOKUP(U848,KommunDB!A:B,2,FALSE), ""))</f>
        <v/>
      </c>
      <c r="W848" s="106">
        <f t="shared" si="65"/>
        <v>0</v>
      </c>
      <c r="X848" s="106">
        <f t="shared" si="66"/>
        <v>0</v>
      </c>
      <c r="Y848" s="107" t="str">
        <f t="shared" si="67"/>
        <v/>
      </c>
      <c r="Z848" s="108">
        <f>IF(S848=2,0,IF(ISBLANK(J848),0,VLOOKUP(Y848,DeltagarRapport!A:J,7,FALSE)*100))</f>
        <v>0</v>
      </c>
      <c r="AA848" s="108">
        <f>IF(S848=2,0,IF(ISBLANK(J848),0,VLOOKUP(Y848,DeltagarRapport!A:J,9,FALSE)*100))</f>
        <v>0</v>
      </c>
      <c r="AB848" s="109" t="str" cm="1">
        <f t="array" ref="AB848">IF(S848=1,INDEX(Verksamhetsform!$A$9:$A$10,MIN(ROW(AB848)-ROW($AB$2)+1,2)),"")</f>
        <v/>
      </c>
    </row>
    <row r="849" spans="1:28" x14ac:dyDescent="0.35">
      <c r="A849" s="105">
        <v>848</v>
      </c>
      <c r="B849" s="77"/>
      <c r="C849" s="105" t="str">
        <f>IF(B849&lt;&gt;"", INDEX(DeltagarRapport!$D$2:$D$9, MATCH(B849, DeltagarRapport!$E$2:$E$9, 0)), "")</f>
        <v/>
      </c>
      <c r="D849" s="64"/>
      <c r="E849" s="59"/>
      <c r="F849" s="59"/>
      <c r="G849" s="59"/>
      <c r="H849" s="60"/>
      <c r="I849" s="86"/>
      <c r="J849" s="86"/>
      <c r="K849" s="86"/>
      <c r="L849" s="78"/>
      <c r="M849" s="61"/>
      <c r="N849" s="66"/>
      <c r="O849" s="105" t="str">
        <f t="shared" si="68"/>
        <v/>
      </c>
      <c r="P849" s="105" t="str">
        <f t="shared" si="69"/>
        <v/>
      </c>
      <c r="Q849" s="105" t="str">
        <f>IF(P849="", "", IFERROR(VLOOKUP(P849,Arrtyper!A:B,2,FALSE), ""))</f>
        <v/>
      </c>
      <c r="R849" s="61"/>
      <c r="S849" s="105" t="str">
        <f>IF(R849="", "", IFERROR(VLOOKUP(R849,Verksamhetsform!A:B,2,FALSE), ""))</f>
        <v/>
      </c>
      <c r="T849" s="61"/>
      <c r="U849" s="61"/>
      <c r="V849" s="105" t="str">
        <f>IF(U849="", "", IFERROR(VLOOKUP(U849,KommunDB!A:B,2,FALSE), ""))</f>
        <v/>
      </c>
      <c r="W849" s="106">
        <f t="shared" si="65"/>
        <v>0</v>
      </c>
      <c r="X849" s="106">
        <f t="shared" si="66"/>
        <v>0</v>
      </c>
      <c r="Y849" s="107" t="str">
        <f t="shared" si="67"/>
        <v/>
      </c>
      <c r="Z849" s="108">
        <f>IF(S849=2,0,IF(ISBLANK(J849),0,VLOOKUP(Y849,DeltagarRapport!A:J,7,FALSE)*100))</f>
        <v>0</v>
      </c>
      <c r="AA849" s="108">
        <f>IF(S849=2,0,IF(ISBLANK(J849),0,VLOOKUP(Y849,DeltagarRapport!A:J,9,FALSE)*100))</f>
        <v>0</v>
      </c>
      <c r="AB849" s="109" t="str" cm="1">
        <f t="array" ref="AB849">IF(S849=1,INDEX(Verksamhetsform!$A$9:$A$10,MIN(ROW(AB849)-ROW($AB$2)+1,2)),"")</f>
        <v/>
      </c>
    </row>
    <row r="850" spans="1:28" x14ac:dyDescent="0.35">
      <c r="A850" s="105">
        <v>849</v>
      </c>
      <c r="B850" s="77"/>
      <c r="C850" s="105" t="str">
        <f>IF(B850&lt;&gt;"", INDEX(DeltagarRapport!$D$2:$D$9, MATCH(B850, DeltagarRapport!$E$2:$E$9, 0)), "")</f>
        <v/>
      </c>
      <c r="D850" s="64"/>
      <c r="E850" s="59"/>
      <c r="F850" s="59"/>
      <c r="G850" s="59"/>
      <c r="H850" s="60"/>
      <c r="I850" s="86"/>
      <c r="J850" s="86"/>
      <c r="K850" s="86"/>
      <c r="L850" s="78"/>
      <c r="M850" s="61"/>
      <c r="N850" s="66"/>
      <c r="O850" s="105" t="str">
        <f t="shared" si="68"/>
        <v/>
      </c>
      <c r="P850" s="105" t="str">
        <f t="shared" si="69"/>
        <v/>
      </c>
      <c r="Q850" s="105" t="str">
        <f>IF(P850="", "", IFERROR(VLOOKUP(P850,Arrtyper!A:B,2,FALSE), ""))</f>
        <v/>
      </c>
      <c r="R850" s="61"/>
      <c r="S850" s="105" t="str">
        <f>IF(R850="", "", IFERROR(VLOOKUP(R850,Verksamhetsform!A:B,2,FALSE), ""))</f>
        <v/>
      </c>
      <c r="T850" s="61"/>
      <c r="U850" s="61"/>
      <c r="V850" s="105" t="str">
        <f>IF(U850="", "", IFERROR(VLOOKUP(U850,KommunDB!A:B,2,FALSE), ""))</f>
        <v/>
      </c>
      <c r="W850" s="106">
        <f t="shared" si="65"/>
        <v>0</v>
      </c>
      <c r="X850" s="106">
        <f t="shared" si="66"/>
        <v>0</v>
      </c>
      <c r="Y850" s="107" t="str">
        <f t="shared" si="67"/>
        <v/>
      </c>
      <c r="Z850" s="108">
        <f>IF(S850=2,0,IF(ISBLANK(J850),0,VLOOKUP(Y850,DeltagarRapport!A:J,7,FALSE)*100))</f>
        <v>0</v>
      </c>
      <c r="AA850" s="108">
        <f>IF(S850=2,0,IF(ISBLANK(J850),0,VLOOKUP(Y850,DeltagarRapport!A:J,9,FALSE)*100))</f>
        <v>0</v>
      </c>
      <c r="AB850" s="109" t="str" cm="1">
        <f t="array" ref="AB850">IF(S850=1,INDEX(Verksamhetsform!$A$9:$A$10,MIN(ROW(AB850)-ROW($AB$2)+1,2)),"")</f>
        <v/>
      </c>
    </row>
    <row r="851" spans="1:28" x14ac:dyDescent="0.35">
      <c r="A851" s="105">
        <v>850</v>
      </c>
      <c r="B851" s="77"/>
      <c r="C851" s="105" t="str">
        <f>IF(B851&lt;&gt;"", INDEX(DeltagarRapport!$D$2:$D$9, MATCH(B851, DeltagarRapport!$E$2:$E$9, 0)), "")</f>
        <v/>
      </c>
      <c r="D851" s="64"/>
      <c r="E851" s="59"/>
      <c r="F851" s="59"/>
      <c r="G851" s="59"/>
      <c r="H851" s="60"/>
      <c r="I851" s="86"/>
      <c r="J851" s="86"/>
      <c r="K851" s="86"/>
      <c r="L851" s="78"/>
      <c r="M851" s="61"/>
      <c r="N851" s="66"/>
      <c r="O851" s="105" t="str">
        <f t="shared" si="68"/>
        <v/>
      </c>
      <c r="P851" s="105" t="str">
        <f t="shared" si="69"/>
        <v/>
      </c>
      <c r="Q851" s="105" t="str">
        <f>IF(P851="", "", IFERROR(VLOOKUP(P851,Arrtyper!A:B,2,FALSE), ""))</f>
        <v/>
      </c>
      <c r="R851" s="61"/>
      <c r="S851" s="105" t="str">
        <f>IF(R851="", "", IFERROR(VLOOKUP(R851,Verksamhetsform!A:B,2,FALSE), ""))</f>
        <v/>
      </c>
      <c r="T851" s="61"/>
      <c r="U851" s="61"/>
      <c r="V851" s="105" t="str">
        <f>IF(U851="", "", IFERROR(VLOOKUP(U851,KommunDB!A:B,2,FALSE), ""))</f>
        <v/>
      </c>
      <c r="W851" s="106">
        <f t="shared" si="65"/>
        <v>0</v>
      </c>
      <c r="X851" s="106">
        <f t="shared" si="66"/>
        <v>0</v>
      </c>
      <c r="Y851" s="107" t="str">
        <f t="shared" si="67"/>
        <v/>
      </c>
      <c r="Z851" s="108">
        <f>IF(S851=2,0,IF(ISBLANK(J851),0,VLOOKUP(Y851,DeltagarRapport!A:J,7,FALSE)*100))</f>
        <v>0</v>
      </c>
      <c r="AA851" s="108">
        <f>IF(S851=2,0,IF(ISBLANK(J851),0,VLOOKUP(Y851,DeltagarRapport!A:J,9,FALSE)*100))</f>
        <v>0</v>
      </c>
      <c r="AB851" s="109" t="str" cm="1">
        <f t="array" ref="AB851">IF(S851=1,INDEX(Verksamhetsform!$A$9:$A$10,MIN(ROW(AB851)-ROW($AB$2)+1,2)),"")</f>
        <v/>
      </c>
    </row>
    <row r="852" spans="1:28" x14ac:dyDescent="0.35">
      <c r="A852" s="105">
        <v>851</v>
      </c>
      <c r="B852" s="77"/>
      <c r="C852" s="105" t="str">
        <f>IF(B852&lt;&gt;"", INDEX(DeltagarRapport!$D$2:$D$9, MATCH(B852, DeltagarRapport!$E$2:$E$9, 0)), "")</f>
        <v/>
      </c>
      <c r="D852" s="64"/>
      <c r="E852" s="59"/>
      <c r="F852" s="59"/>
      <c r="G852" s="59"/>
      <c r="H852" s="60"/>
      <c r="I852" s="86"/>
      <c r="J852" s="86"/>
      <c r="K852" s="86"/>
      <c r="L852" s="78"/>
      <c r="M852" s="61"/>
      <c r="N852" s="66"/>
      <c r="O852" s="105" t="str">
        <f t="shared" si="68"/>
        <v/>
      </c>
      <c r="P852" s="105" t="str">
        <f t="shared" si="69"/>
        <v/>
      </c>
      <c r="Q852" s="105" t="str">
        <f>IF(P852="", "", IFERROR(VLOOKUP(P852,Arrtyper!A:B,2,FALSE), ""))</f>
        <v/>
      </c>
      <c r="R852" s="61"/>
      <c r="S852" s="105" t="str">
        <f>IF(R852="", "", IFERROR(VLOOKUP(R852,Verksamhetsform!A:B,2,FALSE), ""))</f>
        <v/>
      </c>
      <c r="T852" s="61"/>
      <c r="U852" s="61"/>
      <c r="V852" s="105" t="str">
        <f>IF(U852="", "", IFERROR(VLOOKUP(U852,KommunDB!A:B,2,FALSE), ""))</f>
        <v/>
      </c>
      <c r="W852" s="106">
        <f t="shared" si="65"/>
        <v>0</v>
      </c>
      <c r="X852" s="106">
        <f t="shared" si="66"/>
        <v>0</v>
      </c>
      <c r="Y852" s="107" t="str">
        <f t="shared" si="67"/>
        <v/>
      </c>
      <c r="Z852" s="108">
        <f>IF(S852=2,0,IF(ISBLANK(J852),0,VLOOKUP(Y852,DeltagarRapport!A:J,7,FALSE)*100))</f>
        <v>0</v>
      </c>
      <c r="AA852" s="108">
        <f>IF(S852=2,0,IF(ISBLANK(J852),0,VLOOKUP(Y852,DeltagarRapport!A:J,9,FALSE)*100))</f>
        <v>0</v>
      </c>
      <c r="AB852" s="109" t="str" cm="1">
        <f t="array" ref="AB852">IF(S852=1,INDEX(Verksamhetsform!$A$9:$A$10,MIN(ROW(AB852)-ROW($AB$2)+1,2)),"")</f>
        <v/>
      </c>
    </row>
    <row r="853" spans="1:28" x14ac:dyDescent="0.35">
      <c r="A853" s="105">
        <v>852</v>
      </c>
      <c r="B853" s="77"/>
      <c r="C853" s="105" t="str">
        <f>IF(B853&lt;&gt;"", INDEX(DeltagarRapport!$D$2:$D$9, MATCH(B853, DeltagarRapport!$E$2:$E$9, 0)), "")</f>
        <v/>
      </c>
      <c r="D853" s="64"/>
      <c r="E853" s="59"/>
      <c r="F853" s="59"/>
      <c r="G853" s="59"/>
      <c r="H853" s="60"/>
      <c r="I853" s="86"/>
      <c r="J853" s="86"/>
      <c r="K853" s="86"/>
      <c r="L853" s="78"/>
      <c r="M853" s="61"/>
      <c r="N853" s="66"/>
      <c r="O853" s="105" t="str">
        <f t="shared" si="68"/>
        <v/>
      </c>
      <c r="P853" s="105" t="str">
        <f t="shared" si="69"/>
        <v/>
      </c>
      <c r="Q853" s="105" t="str">
        <f>IF(P853="", "", IFERROR(VLOOKUP(P853,Arrtyper!A:B,2,FALSE), ""))</f>
        <v/>
      </c>
      <c r="R853" s="61"/>
      <c r="S853" s="105" t="str">
        <f>IF(R853="", "", IFERROR(VLOOKUP(R853,Verksamhetsform!A:B,2,FALSE), ""))</f>
        <v/>
      </c>
      <c r="T853" s="61"/>
      <c r="U853" s="61"/>
      <c r="V853" s="105" t="str">
        <f>IF(U853="", "", IFERROR(VLOOKUP(U853,KommunDB!A:B,2,FALSE), ""))</f>
        <v/>
      </c>
      <c r="W853" s="106">
        <f t="shared" si="65"/>
        <v>0</v>
      </c>
      <c r="X853" s="106">
        <f t="shared" si="66"/>
        <v>0</v>
      </c>
      <c r="Y853" s="107" t="str">
        <f t="shared" si="67"/>
        <v/>
      </c>
      <c r="Z853" s="108">
        <f>IF(S853=2,0,IF(ISBLANK(J853),0,VLOOKUP(Y853,DeltagarRapport!A:J,7,FALSE)*100))</f>
        <v>0</v>
      </c>
      <c r="AA853" s="108">
        <f>IF(S853=2,0,IF(ISBLANK(J853),0,VLOOKUP(Y853,DeltagarRapport!A:J,9,FALSE)*100))</f>
        <v>0</v>
      </c>
      <c r="AB853" s="109" t="str" cm="1">
        <f t="array" ref="AB853">IF(S853=1,INDEX(Verksamhetsform!$A$9:$A$10,MIN(ROW(AB853)-ROW($AB$2)+1,2)),"")</f>
        <v/>
      </c>
    </row>
    <row r="854" spans="1:28" x14ac:dyDescent="0.35">
      <c r="A854" s="105">
        <v>853</v>
      </c>
      <c r="B854" s="77"/>
      <c r="C854" s="105" t="str">
        <f>IF(B854&lt;&gt;"", INDEX(DeltagarRapport!$D$2:$D$9, MATCH(B854, DeltagarRapport!$E$2:$E$9, 0)), "")</f>
        <v/>
      </c>
      <c r="D854" s="64"/>
      <c r="E854" s="59"/>
      <c r="F854" s="59"/>
      <c r="G854" s="59"/>
      <c r="H854" s="60"/>
      <c r="I854" s="86"/>
      <c r="J854" s="86"/>
      <c r="K854" s="86"/>
      <c r="L854" s="78"/>
      <c r="M854" s="61"/>
      <c r="N854" s="66"/>
      <c r="O854" s="105" t="str">
        <f t="shared" si="68"/>
        <v/>
      </c>
      <c r="P854" s="105" t="str">
        <f t="shared" si="69"/>
        <v/>
      </c>
      <c r="Q854" s="105" t="str">
        <f>IF(P854="", "", IFERROR(VLOOKUP(P854,Arrtyper!A:B,2,FALSE), ""))</f>
        <v/>
      </c>
      <c r="R854" s="61"/>
      <c r="S854" s="105" t="str">
        <f>IF(R854="", "", IFERROR(VLOOKUP(R854,Verksamhetsform!A:B,2,FALSE), ""))</f>
        <v/>
      </c>
      <c r="T854" s="61"/>
      <c r="U854" s="61"/>
      <c r="V854" s="105" t="str">
        <f>IF(U854="", "", IFERROR(VLOOKUP(U854,KommunDB!A:B,2,FALSE), ""))</f>
        <v/>
      </c>
      <c r="W854" s="106">
        <f t="shared" si="65"/>
        <v>0</v>
      </c>
      <c r="X854" s="106">
        <f t="shared" si="66"/>
        <v>0</v>
      </c>
      <c r="Y854" s="107" t="str">
        <f t="shared" si="67"/>
        <v/>
      </c>
      <c r="Z854" s="108">
        <f>IF(S854=2,0,IF(ISBLANK(J854),0,VLOOKUP(Y854,DeltagarRapport!A:J,7,FALSE)*100))</f>
        <v>0</v>
      </c>
      <c r="AA854" s="108">
        <f>IF(S854=2,0,IF(ISBLANK(J854),0,VLOOKUP(Y854,DeltagarRapport!A:J,9,FALSE)*100))</f>
        <v>0</v>
      </c>
      <c r="AB854" s="109" t="str" cm="1">
        <f t="array" ref="AB854">IF(S854=1,INDEX(Verksamhetsform!$A$9:$A$10,MIN(ROW(AB854)-ROW($AB$2)+1,2)),"")</f>
        <v/>
      </c>
    </row>
    <row r="855" spans="1:28" x14ac:dyDescent="0.35">
      <c r="A855" s="105">
        <v>854</v>
      </c>
      <c r="B855" s="77"/>
      <c r="C855" s="105" t="str">
        <f>IF(B855&lt;&gt;"", INDEX(DeltagarRapport!$D$2:$D$9, MATCH(B855, DeltagarRapport!$E$2:$E$9, 0)), "")</f>
        <v/>
      </c>
      <c r="D855" s="64"/>
      <c r="E855" s="59"/>
      <c r="F855" s="59"/>
      <c r="G855" s="59"/>
      <c r="H855" s="60"/>
      <c r="I855" s="86"/>
      <c r="J855" s="86"/>
      <c r="K855" s="86"/>
      <c r="L855" s="78"/>
      <c r="M855" s="61"/>
      <c r="N855" s="66"/>
      <c r="O855" s="105" t="str">
        <f t="shared" si="68"/>
        <v/>
      </c>
      <c r="P855" s="105" t="str">
        <f t="shared" si="69"/>
        <v/>
      </c>
      <c r="Q855" s="105" t="str">
        <f>IF(P855="", "", IFERROR(VLOOKUP(P855,Arrtyper!A:B,2,FALSE), ""))</f>
        <v/>
      </c>
      <c r="R855" s="61"/>
      <c r="S855" s="105" t="str">
        <f>IF(R855="", "", IFERROR(VLOOKUP(R855,Verksamhetsform!A:B,2,FALSE), ""))</f>
        <v/>
      </c>
      <c r="T855" s="61"/>
      <c r="U855" s="61"/>
      <c r="V855" s="105" t="str">
        <f>IF(U855="", "", IFERROR(VLOOKUP(U855,KommunDB!A:B,2,FALSE), ""))</f>
        <v/>
      </c>
      <c r="W855" s="106">
        <f t="shared" si="65"/>
        <v>0</v>
      </c>
      <c r="X855" s="106">
        <f t="shared" si="66"/>
        <v>0</v>
      </c>
      <c r="Y855" s="107" t="str">
        <f t="shared" si="67"/>
        <v/>
      </c>
      <c r="Z855" s="108">
        <f>IF(S855=2,0,IF(ISBLANK(J855),0,VLOOKUP(Y855,DeltagarRapport!A:J,7,FALSE)*100))</f>
        <v>0</v>
      </c>
      <c r="AA855" s="108">
        <f>IF(S855=2,0,IF(ISBLANK(J855),0,VLOOKUP(Y855,DeltagarRapport!A:J,9,FALSE)*100))</f>
        <v>0</v>
      </c>
      <c r="AB855" s="109" t="str" cm="1">
        <f t="array" ref="AB855">IF(S855=1,INDEX(Verksamhetsform!$A$9:$A$10,MIN(ROW(AB855)-ROW($AB$2)+1,2)),"")</f>
        <v/>
      </c>
    </row>
    <row r="856" spans="1:28" x14ac:dyDescent="0.35">
      <c r="A856" s="105">
        <v>855</v>
      </c>
      <c r="B856" s="77"/>
      <c r="C856" s="105" t="str">
        <f>IF(B856&lt;&gt;"", INDEX(DeltagarRapport!$D$2:$D$9, MATCH(B856, DeltagarRapport!$E$2:$E$9, 0)), "")</f>
        <v/>
      </c>
      <c r="D856" s="64"/>
      <c r="E856" s="59"/>
      <c r="F856" s="59"/>
      <c r="G856" s="59"/>
      <c r="H856" s="60"/>
      <c r="I856" s="86"/>
      <c r="J856" s="86"/>
      <c r="K856" s="86"/>
      <c r="L856" s="78"/>
      <c r="M856" s="61"/>
      <c r="N856" s="66"/>
      <c r="O856" s="105" t="str">
        <f t="shared" si="68"/>
        <v/>
      </c>
      <c r="P856" s="105" t="str">
        <f t="shared" si="69"/>
        <v/>
      </c>
      <c r="Q856" s="105" t="str">
        <f>IF(P856="", "", IFERROR(VLOOKUP(P856,Arrtyper!A:B,2,FALSE), ""))</f>
        <v/>
      </c>
      <c r="R856" s="61"/>
      <c r="S856" s="105" t="str">
        <f>IF(R856="", "", IFERROR(VLOOKUP(R856,Verksamhetsform!A:B,2,FALSE), ""))</f>
        <v/>
      </c>
      <c r="T856" s="61"/>
      <c r="U856" s="61"/>
      <c r="V856" s="105" t="str">
        <f>IF(U856="", "", IFERROR(VLOOKUP(U856,KommunDB!A:B,2,FALSE), ""))</f>
        <v/>
      </c>
      <c r="W856" s="106">
        <f t="shared" si="65"/>
        <v>0</v>
      </c>
      <c r="X856" s="106">
        <f t="shared" si="66"/>
        <v>0</v>
      </c>
      <c r="Y856" s="107" t="str">
        <f t="shared" si="67"/>
        <v/>
      </c>
      <c r="Z856" s="108">
        <f>IF(S856=2,0,IF(ISBLANK(J856),0,VLOOKUP(Y856,DeltagarRapport!A:J,7,FALSE)*100))</f>
        <v>0</v>
      </c>
      <c r="AA856" s="108">
        <f>IF(S856=2,0,IF(ISBLANK(J856),0,VLOOKUP(Y856,DeltagarRapport!A:J,9,FALSE)*100))</f>
        <v>0</v>
      </c>
      <c r="AB856" s="109" t="str" cm="1">
        <f t="array" ref="AB856">IF(S856=1,INDEX(Verksamhetsform!$A$9:$A$10,MIN(ROW(AB856)-ROW($AB$2)+1,2)),"")</f>
        <v/>
      </c>
    </row>
    <row r="857" spans="1:28" x14ac:dyDescent="0.35">
      <c r="A857" s="105">
        <v>856</v>
      </c>
      <c r="B857" s="77"/>
      <c r="C857" s="105" t="str">
        <f>IF(B857&lt;&gt;"", INDEX(DeltagarRapport!$D$2:$D$9, MATCH(B857, DeltagarRapport!$E$2:$E$9, 0)), "")</f>
        <v/>
      </c>
      <c r="D857" s="64"/>
      <c r="E857" s="59"/>
      <c r="F857" s="59"/>
      <c r="G857" s="59"/>
      <c r="H857" s="60"/>
      <c r="I857" s="86"/>
      <c r="J857" s="86"/>
      <c r="K857" s="86"/>
      <c r="L857" s="78"/>
      <c r="M857" s="61"/>
      <c r="N857" s="66"/>
      <c r="O857" s="105" t="str">
        <f t="shared" si="68"/>
        <v/>
      </c>
      <c r="P857" s="105" t="str">
        <f t="shared" si="69"/>
        <v/>
      </c>
      <c r="Q857" s="105" t="str">
        <f>IF(P857="", "", IFERROR(VLOOKUP(P857,Arrtyper!A:B,2,FALSE), ""))</f>
        <v/>
      </c>
      <c r="R857" s="61"/>
      <c r="S857" s="105" t="str">
        <f>IF(R857="", "", IFERROR(VLOOKUP(R857,Verksamhetsform!A:B,2,FALSE), ""))</f>
        <v/>
      </c>
      <c r="T857" s="61"/>
      <c r="U857" s="61"/>
      <c r="V857" s="105" t="str">
        <f>IF(U857="", "", IFERROR(VLOOKUP(U857,KommunDB!A:B,2,FALSE), ""))</f>
        <v/>
      </c>
      <c r="W857" s="106">
        <f t="shared" si="65"/>
        <v>0</v>
      </c>
      <c r="X857" s="106">
        <f t="shared" si="66"/>
        <v>0</v>
      </c>
      <c r="Y857" s="107" t="str">
        <f t="shared" si="67"/>
        <v/>
      </c>
      <c r="Z857" s="108">
        <f>IF(S857=2,0,IF(ISBLANK(J857),0,VLOOKUP(Y857,DeltagarRapport!A:J,7,FALSE)*100))</f>
        <v>0</v>
      </c>
      <c r="AA857" s="108">
        <f>IF(S857=2,0,IF(ISBLANK(J857),0,VLOOKUP(Y857,DeltagarRapport!A:J,9,FALSE)*100))</f>
        <v>0</v>
      </c>
      <c r="AB857" s="109" t="str" cm="1">
        <f t="array" ref="AB857">IF(S857=1,INDEX(Verksamhetsform!$A$9:$A$10,MIN(ROW(AB857)-ROW($AB$2)+1,2)),"")</f>
        <v/>
      </c>
    </row>
    <row r="858" spans="1:28" x14ac:dyDescent="0.35">
      <c r="A858" s="105">
        <v>857</v>
      </c>
      <c r="B858" s="77"/>
      <c r="C858" s="105" t="str">
        <f>IF(B858&lt;&gt;"", INDEX(DeltagarRapport!$D$2:$D$9, MATCH(B858, DeltagarRapport!$E$2:$E$9, 0)), "")</f>
        <v/>
      </c>
      <c r="D858" s="64"/>
      <c r="E858" s="59"/>
      <c r="F858" s="59"/>
      <c r="G858" s="59"/>
      <c r="H858" s="60"/>
      <c r="I858" s="86"/>
      <c r="J858" s="86"/>
      <c r="K858" s="86"/>
      <c r="L858" s="78"/>
      <c r="M858" s="61"/>
      <c r="N858" s="66"/>
      <c r="O858" s="105" t="str">
        <f t="shared" si="68"/>
        <v/>
      </c>
      <c r="P858" s="105" t="str">
        <f t="shared" si="69"/>
        <v/>
      </c>
      <c r="Q858" s="105" t="str">
        <f>IF(P858="", "", IFERROR(VLOOKUP(P858,Arrtyper!A:B,2,FALSE), ""))</f>
        <v/>
      </c>
      <c r="R858" s="61"/>
      <c r="S858" s="105" t="str">
        <f>IF(R858="", "", IFERROR(VLOOKUP(R858,Verksamhetsform!A:B,2,FALSE), ""))</f>
        <v/>
      </c>
      <c r="T858" s="61"/>
      <c r="U858" s="61"/>
      <c r="V858" s="105" t="str">
        <f>IF(U858="", "", IFERROR(VLOOKUP(U858,KommunDB!A:B,2,FALSE), ""))</f>
        <v/>
      </c>
      <c r="W858" s="106">
        <f t="shared" si="65"/>
        <v>0</v>
      </c>
      <c r="X858" s="106">
        <f t="shared" si="66"/>
        <v>0</v>
      </c>
      <c r="Y858" s="107" t="str">
        <f t="shared" si="67"/>
        <v/>
      </c>
      <c r="Z858" s="108">
        <f>IF(S858=2,0,IF(ISBLANK(J858),0,VLOOKUP(Y858,DeltagarRapport!A:J,7,FALSE)*100))</f>
        <v>0</v>
      </c>
      <c r="AA858" s="108">
        <f>IF(S858=2,0,IF(ISBLANK(J858),0,VLOOKUP(Y858,DeltagarRapport!A:J,9,FALSE)*100))</f>
        <v>0</v>
      </c>
      <c r="AB858" s="109" t="str" cm="1">
        <f t="array" ref="AB858">IF(S858=1,INDEX(Verksamhetsform!$A$9:$A$10,MIN(ROW(AB858)-ROW($AB$2)+1,2)),"")</f>
        <v/>
      </c>
    </row>
    <row r="859" spans="1:28" x14ac:dyDescent="0.35">
      <c r="A859" s="105">
        <v>858</v>
      </c>
      <c r="B859" s="77"/>
      <c r="C859" s="105" t="str">
        <f>IF(B859&lt;&gt;"", INDEX(DeltagarRapport!$D$2:$D$9, MATCH(B859, DeltagarRapport!$E$2:$E$9, 0)), "")</f>
        <v/>
      </c>
      <c r="D859" s="64"/>
      <c r="E859" s="59"/>
      <c r="F859" s="59"/>
      <c r="G859" s="59"/>
      <c r="H859" s="60"/>
      <c r="I859" s="86"/>
      <c r="J859" s="86"/>
      <c r="K859" s="86"/>
      <c r="L859" s="78"/>
      <c r="M859" s="61"/>
      <c r="N859" s="66"/>
      <c r="O859" s="105" t="str">
        <f t="shared" si="68"/>
        <v/>
      </c>
      <c r="P859" s="105" t="str">
        <f t="shared" si="69"/>
        <v/>
      </c>
      <c r="Q859" s="105" t="str">
        <f>IF(P859="", "", IFERROR(VLOOKUP(P859,Arrtyper!A:B,2,FALSE), ""))</f>
        <v/>
      </c>
      <c r="R859" s="61"/>
      <c r="S859" s="105" t="str">
        <f>IF(R859="", "", IFERROR(VLOOKUP(R859,Verksamhetsform!A:B,2,FALSE), ""))</f>
        <v/>
      </c>
      <c r="T859" s="61"/>
      <c r="U859" s="61"/>
      <c r="V859" s="105" t="str">
        <f>IF(U859="", "", IFERROR(VLOOKUP(U859,KommunDB!A:B,2,FALSE), ""))</f>
        <v/>
      </c>
      <c r="W859" s="106">
        <f t="shared" si="65"/>
        <v>0</v>
      </c>
      <c r="X859" s="106">
        <f t="shared" si="66"/>
        <v>0</v>
      </c>
      <c r="Y859" s="107" t="str">
        <f t="shared" si="67"/>
        <v/>
      </c>
      <c r="Z859" s="108">
        <f>IF(S859=2,0,IF(ISBLANK(J859),0,VLOOKUP(Y859,DeltagarRapport!A:J,7,FALSE)*100))</f>
        <v>0</v>
      </c>
      <c r="AA859" s="108">
        <f>IF(S859=2,0,IF(ISBLANK(J859),0,VLOOKUP(Y859,DeltagarRapport!A:J,9,FALSE)*100))</f>
        <v>0</v>
      </c>
      <c r="AB859" s="109" t="str" cm="1">
        <f t="array" ref="AB859">IF(S859=1,INDEX(Verksamhetsform!$A$9:$A$10,MIN(ROW(AB859)-ROW($AB$2)+1,2)),"")</f>
        <v/>
      </c>
    </row>
    <row r="860" spans="1:28" x14ac:dyDescent="0.35">
      <c r="A860" s="105">
        <v>859</v>
      </c>
      <c r="B860" s="77"/>
      <c r="C860" s="105" t="str">
        <f>IF(B860&lt;&gt;"", INDEX(DeltagarRapport!$D$2:$D$9, MATCH(B860, DeltagarRapport!$E$2:$E$9, 0)), "")</f>
        <v/>
      </c>
      <c r="D860" s="64"/>
      <c r="E860" s="59"/>
      <c r="F860" s="59"/>
      <c r="G860" s="59"/>
      <c r="H860" s="60"/>
      <c r="I860" s="86"/>
      <c r="J860" s="86"/>
      <c r="K860" s="86"/>
      <c r="L860" s="78"/>
      <c r="M860" s="61"/>
      <c r="N860" s="66"/>
      <c r="O860" s="105" t="str">
        <f t="shared" si="68"/>
        <v/>
      </c>
      <c r="P860" s="105" t="str">
        <f t="shared" si="69"/>
        <v/>
      </c>
      <c r="Q860" s="105" t="str">
        <f>IF(P860="", "", IFERROR(VLOOKUP(P860,Arrtyper!A:B,2,FALSE), ""))</f>
        <v/>
      </c>
      <c r="R860" s="61"/>
      <c r="S860" s="105" t="str">
        <f>IF(R860="", "", IFERROR(VLOOKUP(R860,Verksamhetsform!A:B,2,FALSE), ""))</f>
        <v/>
      </c>
      <c r="T860" s="61"/>
      <c r="U860" s="61"/>
      <c r="V860" s="105" t="str">
        <f>IF(U860="", "", IFERROR(VLOOKUP(U860,KommunDB!A:B,2,FALSE), ""))</f>
        <v/>
      </c>
      <c r="W860" s="106">
        <f t="shared" si="65"/>
        <v>0</v>
      </c>
      <c r="X860" s="106">
        <f t="shared" si="66"/>
        <v>0</v>
      </c>
      <c r="Y860" s="107" t="str">
        <f t="shared" si="67"/>
        <v/>
      </c>
      <c r="Z860" s="108">
        <f>IF(S860=2,0,IF(ISBLANK(J860),0,VLOOKUP(Y860,DeltagarRapport!A:J,7,FALSE)*100))</f>
        <v>0</v>
      </c>
      <c r="AA860" s="108">
        <f>IF(S860=2,0,IF(ISBLANK(J860),0,VLOOKUP(Y860,DeltagarRapport!A:J,9,FALSE)*100))</f>
        <v>0</v>
      </c>
      <c r="AB860" s="109" t="str" cm="1">
        <f t="array" ref="AB860">IF(S860=1,INDEX(Verksamhetsform!$A$9:$A$10,MIN(ROW(AB860)-ROW($AB$2)+1,2)),"")</f>
        <v/>
      </c>
    </row>
    <row r="861" spans="1:28" x14ac:dyDescent="0.35">
      <c r="A861" s="105">
        <v>860</v>
      </c>
      <c r="B861" s="77"/>
      <c r="C861" s="105" t="str">
        <f>IF(B861&lt;&gt;"", INDEX(DeltagarRapport!$D$2:$D$9, MATCH(B861, DeltagarRapport!$E$2:$E$9, 0)), "")</f>
        <v/>
      </c>
      <c r="D861" s="64"/>
      <c r="E861" s="59"/>
      <c r="F861" s="59"/>
      <c r="G861" s="59"/>
      <c r="H861" s="60"/>
      <c r="I861" s="86"/>
      <c r="J861" s="86"/>
      <c r="K861" s="86"/>
      <c r="L861" s="78"/>
      <c r="M861" s="61"/>
      <c r="N861" s="66"/>
      <c r="O861" s="105" t="str">
        <f t="shared" si="68"/>
        <v/>
      </c>
      <c r="P861" s="105" t="str">
        <f t="shared" si="69"/>
        <v/>
      </c>
      <c r="Q861" s="105" t="str">
        <f>IF(P861="", "", IFERROR(VLOOKUP(P861,Arrtyper!A:B,2,FALSE), ""))</f>
        <v/>
      </c>
      <c r="R861" s="61"/>
      <c r="S861" s="105" t="str">
        <f>IF(R861="", "", IFERROR(VLOOKUP(R861,Verksamhetsform!A:B,2,FALSE), ""))</f>
        <v/>
      </c>
      <c r="T861" s="61"/>
      <c r="U861" s="61"/>
      <c r="V861" s="105" t="str">
        <f>IF(U861="", "", IFERROR(VLOOKUP(U861,KommunDB!A:B,2,FALSE), ""))</f>
        <v/>
      </c>
      <c r="W861" s="106">
        <f t="shared" si="65"/>
        <v>0</v>
      </c>
      <c r="X861" s="106">
        <f t="shared" si="66"/>
        <v>0</v>
      </c>
      <c r="Y861" s="107" t="str">
        <f t="shared" si="67"/>
        <v/>
      </c>
      <c r="Z861" s="108">
        <f>IF(S861=2,0,IF(ISBLANK(J861),0,VLOOKUP(Y861,DeltagarRapport!A:J,7,FALSE)*100))</f>
        <v>0</v>
      </c>
      <c r="AA861" s="108">
        <f>IF(S861=2,0,IF(ISBLANK(J861),0,VLOOKUP(Y861,DeltagarRapport!A:J,9,FALSE)*100))</f>
        <v>0</v>
      </c>
      <c r="AB861" s="109" t="str" cm="1">
        <f t="array" ref="AB861">IF(S861=1,INDEX(Verksamhetsform!$A$9:$A$10,MIN(ROW(AB861)-ROW($AB$2)+1,2)),"")</f>
        <v/>
      </c>
    </row>
    <row r="862" spans="1:28" x14ac:dyDescent="0.35">
      <c r="A862" s="105">
        <v>861</v>
      </c>
      <c r="B862" s="77"/>
      <c r="C862" s="105" t="str">
        <f>IF(B862&lt;&gt;"", INDEX(DeltagarRapport!$D$2:$D$9, MATCH(B862, DeltagarRapport!$E$2:$E$9, 0)), "")</f>
        <v/>
      </c>
      <c r="D862" s="64"/>
      <c r="E862" s="59"/>
      <c r="F862" s="59"/>
      <c r="G862" s="59"/>
      <c r="H862" s="60"/>
      <c r="I862" s="86"/>
      <c r="J862" s="86"/>
      <c r="K862" s="86"/>
      <c r="L862" s="78"/>
      <c r="M862" s="61"/>
      <c r="N862" s="66"/>
      <c r="O862" s="105" t="str">
        <f t="shared" si="68"/>
        <v/>
      </c>
      <c r="P862" s="105" t="str">
        <f t="shared" si="69"/>
        <v/>
      </c>
      <c r="Q862" s="105" t="str">
        <f>IF(P862="", "", IFERROR(VLOOKUP(P862,Arrtyper!A:B,2,FALSE), ""))</f>
        <v/>
      </c>
      <c r="R862" s="61"/>
      <c r="S862" s="105" t="str">
        <f>IF(R862="", "", IFERROR(VLOOKUP(R862,Verksamhetsform!A:B,2,FALSE), ""))</f>
        <v/>
      </c>
      <c r="T862" s="61"/>
      <c r="U862" s="61"/>
      <c r="V862" s="105" t="str">
        <f>IF(U862="", "", IFERROR(VLOOKUP(U862,KommunDB!A:B,2,FALSE), ""))</f>
        <v/>
      </c>
      <c r="W862" s="106">
        <f t="shared" si="65"/>
        <v>0</v>
      </c>
      <c r="X862" s="106">
        <f t="shared" si="66"/>
        <v>0</v>
      </c>
      <c r="Y862" s="107" t="str">
        <f t="shared" si="67"/>
        <v/>
      </c>
      <c r="Z862" s="108">
        <f>IF(S862=2,0,IF(ISBLANK(J862),0,VLOOKUP(Y862,DeltagarRapport!A:J,7,FALSE)*100))</f>
        <v>0</v>
      </c>
      <c r="AA862" s="108">
        <f>IF(S862=2,0,IF(ISBLANK(J862),0,VLOOKUP(Y862,DeltagarRapport!A:J,9,FALSE)*100))</f>
        <v>0</v>
      </c>
      <c r="AB862" s="109" t="str" cm="1">
        <f t="array" ref="AB862">IF(S862=1,INDEX(Verksamhetsform!$A$9:$A$10,MIN(ROW(AB862)-ROW($AB$2)+1,2)),"")</f>
        <v/>
      </c>
    </row>
    <row r="863" spans="1:28" x14ac:dyDescent="0.35">
      <c r="A863" s="105">
        <v>862</v>
      </c>
      <c r="B863" s="77"/>
      <c r="C863" s="105" t="str">
        <f>IF(B863&lt;&gt;"", INDEX(DeltagarRapport!$D$2:$D$9, MATCH(B863, DeltagarRapport!$E$2:$E$9, 0)), "")</f>
        <v/>
      </c>
      <c r="D863" s="64"/>
      <c r="E863" s="59"/>
      <c r="F863" s="59"/>
      <c r="G863" s="59"/>
      <c r="H863" s="60"/>
      <c r="I863" s="86"/>
      <c r="J863" s="86"/>
      <c r="K863" s="86"/>
      <c r="L863" s="78"/>
      <c r="M863" s="61"/>
      <c r="N863" s="66"/>
      <c r="O863" s="105" t="str">
        <f t="shared" si="68"/>
        <v/>
      </c>
      <c r="P863" s="105" t="str">
        <f t="shared" si="69"/>
        <v/>
      </c>
      <c r="Q863" s="105" t="str">
        <f>IF(P863="", "", IFERROR(VLOOKUP(P863,Arrtyper!A:B,2,FALSE), ""))</f>
        <v/>
      </c>
      <c r="R863" s="61"/>
      <c r="S863" s="105" t="str">
        <f>IF(R863="", "", IFERROR(VLOOKUP(R863,Verksamhetsform!A:B,2,FALSE), ""))</f>
        <v/>
      </c>
      <c r="T863" s="61"/>
      <c r="U863" s="61"/>
      <c r="V863" s="105" t="str">
        <f>IF(U863="", "", IFERROR(VLOOKUP(U863,KommunDB!A:B,2,FALSE), ""))</f>
        <v/>
      </c>
      <c r="W863" s="106">
        <f t="shared" si="65"/>
        <v>0</v>
      </c>
      <c r="X863" s="106">
        <f t="shared" si="66"/>
        <v>0</v>
      </c>
      <c r="Y863" s="107" t="str">
        <f t="shared" si="67"/>
        <v/>
      </c>
      <c r="Z863" s="108">
        <f>IF(S863=2,0,IF(ISBLANK(J863),0,VLOOKUP(Y863,DeltagarRapport!A:J,7,FALSE)*100))</f>
        <v>0</v>
      </c>
      <c r="AA863" s="108">
        <f>IF(S863=2,0,IF(ISBLANK(J863),0,VLOOKUP(Y863,DeltagarRapport!A:J,9,FALSE)*100))</f>
        <v>0</v>
      </c>
      <c r="AB863" s="109" t="str" cm="1">
        <f t="array" ref="AB863">IF(S863=1,INDEX(Verksamhetsform!$A$9:$A$10,MIN(ROW(AB863)-ROW($AB$2)+1,2)),"")</f>
        <v/>
      </c>
    </row>
    <row r="864" spans="1:28" x14ac:dyDescent="0.35">
      <c r="A864" s="105">
        <v>863</v>
      </c>
      <c r="B864" s="77"/>
      <c r="C864" s="105" t="str">
        <f>IF(B864&lt;&gt;"", INDEX(DeltagarRapport!$D$2:$D$9, MATCH(B864, DeltagarRapport!$E$2:$E$9, 0)), "")</f>
        <v/>
      </c>
      <c r="D864" s="64"/>
      <c r="E864" s="59"/>
      <c r="F864" s="59"/>
      <c r="G864" s="59"/>
      <c r="H864" s="60"/>
      <c r="I864" s="86"/>
      <c r="J864" s="86"/>
      <c r="K864" s="86"/>
      <c r="L864" s="78"/>
      <c r="M864" s="61"/>
      <c r="N864" s="66"/>
      <c r="O864" s="105" t="str">
        <f t="shared" si="68"/>
        <v/>
      </c>
      <c r="P864" s="105" t="str">
        <f t="shared" si="69"/>
        <v/>
      </c>
      <c r="Q864" s="105" t="str">
        <f>IF(P864="", "", IFERROR(VLOOKUP(P864,Arrtyper!A:B,2,FALSE), ""))</f>
        <v/>
      </c>
      <c r="R864" s="61"/>
      <c r="S864" s="105" t="str">
        <f>IF(R864="", "", IFERROR(VLOOKUP(R864,Verksamhetsform!A:B,2,FALSE), ""))</f>
        <v/>
      </c>
      <c r="T864" s="61"/>
      <c r="U864" s="61"/>
      <c r="V864" s="105" t="str">
        <f>IF(U864="", "", IFERROR(VLOOKUP(U864,KommunDB!A:B,2,FALSE), ""))</f>
        <v/>
      </c>
      <c r="W864" s="106">
        <f t="shared" si="65"/>
        <v>0</v>
      </c>
      <c r="X864" s="106">
        <f t="shared" si="66"/>
        <v>0</v>
      </c>
      <c r="Y864" s="107" t="str">
        <f t="shared" si="67"/>
        <v/>
      </c>
      <c r="Z864" s="108">
        <f>IF(S864=2,0,IF(ISBLANK(J864),0,VLOOKUP(Y864,DeltagarRapport!A:J,7,FALSE)*100))</f>
        <v>0</v>
      </c>
      <c r="AA864" s="108">
        <f>IF(S864=2,0,IF(ISBLANK(J864),0,VLOOKUP(Y864,DeltagarRapport!A:J,9,FALSE)*100))</f>
        <v>0</v>
      </c>
      <c r="AB864" s="109" t="str" cm="1">
        <f t="array" ref="AB864">IF(S864=1,INDEX(Verksamhetsform!$A$9:$A$10,MIN(ROW(AB864)-ROW($AB$2)+1,2)),"")</f>
        <v/>
      </c>
    </row>
    <row r="865" spans="1:28" x14ac:dyDescent="0.35">
      <c r="A865" s="105">
        <v>864</v>
      </c>
      <c r="B865" s="77"/>
      <c r="C865" s="105" t="str">
        <f>IF(B865&lt;&gt;"", INDEX(DeltagarRapport!$D$2:$D$9, MATCH(B865, DeltagarRapport!$E$2:$E$9, 0)), "")</f>
        <v/>
      </c>
      <c r="D865" s="64"/>
      <c r="E865" s="59"/>
      <c r="F865" s="59"/>
      <c r="G865" s="59"/>
      <c r="H865" s="60"/>
      <c r="I865" s="86"/>
      <c r="J865" s="86"/>
      <c r="K865" s="86"/>
      <c r="L865" s="78"/>
      <c r="M865" s="61"/>
      <c r="N865" s="66"/>
      <c r="O865" s="105" t="str">
        <f t="shared" si="68"/>
        <v/>
      </c>
      <c r="P865" s="105" t="str">
        <f t="shared" si="69"/>
        <v/>
      </c>
      <c r="Q865" s="105" t="str">
        <f>IF(P865="", "", IFERROR(VLOOKUP(P865,Arrtyper!A:B,2,FALSE), ""))</f>
        <v/>
      </c>
      <c r="R865" s="61"/>
      <c r="S865" s="105" t="str">
        <f>IF(R865="", "", IFERROR(VLOOKUP(R865,Verksamhetsform!A:B,2,FALSE), ""))</f>
        <v/>
      </c>
      <c r="T865" s="61"/>
      <c r="U865" s="61"/>
      <c r="V865" s="105" t="str">
        <f>IF(U865="", "", IFERROR(VLOOKUP(U865,KommunDB!A:B,2,FALSE), ""))</f>
        <v/>
      </c>
      <c r="W865" s="106">
        <f t="shared" si="65"/>
        <v>0</v>
      </c>
      <c r="X865" s="106">
        <f t="shared" si="66"/>
        <v>0</v>
      </c>
      <c r="Y865" s="107" t="str">
        <f t="shared" si="67"/>
        <v/>
      </c>
      <c r="Z865" s="108">
        <f>IF(S865=2,0,IF(ISBLANK(J865),0,VLOOKUP(Y865,DeltagarRapport!A:J,7,FALSE)*100))</f>
        <v>0</v>
      </c>
      <c r="AA865" s="108">
        <f>IF(S865=2,0,IF(ISBLANK(J865),0,VLOOKUP(Y865,DeltagarRapport!A:J,9,FALSE)*100))</f>
        <v>0</v>
      </c>
      <c r="AB865" s="109" t="str" cm="1">
        <f t="array" ref="AB865">IF(S865=1,INDEX(Verksamhetsform!$A$9:$A$10,MIN(ROW(AB865)-ROW($AB$2)+1,2)),"")</f>
        <v/>
      </c>
    </row>
    <row r="866" spans="1:28" x14ac:dyDescent="0.35">
      <c r="A866" s="105">
        <v>865</v>
      </c>
      <c r="B866" s="77"/>
      <c r="C866" s="105" t="str">
        <f>IF(B866&lt;&gt;"", INDEX(DeltagarRapport!$D$2:$D$9, MATCH(B866, DeltagarRapport!$E$2:$E$9, 0)), "")</f>
        <v/>
      </c>
      <c r="D866" s="64"/>
      <c r="E866" s="59"/>
      <c r="F866" s="59"/>
      <c r="G866" s="59"/>
      <c r="H866" s="60"/>
      <c r="I866" s="86"/>
      <c r="J866" s="86"/>
      <c r="K866" s="86"/>
      <c r="L866" s="78"/>
      <c r="M866" s="61"/>
      <c r="N866" s="66"/>
      <c r="O866" s="105" t="str">
        <f t="shared" si="68"/>
        <v/>
      </c>
      <c r="P866" s="105" t="str">
        <f t="shared" si="69"/>
        <v/>
      </c>
      <c r="Q866" s="105" t="str">
        <f>IF(P866="", "", IFERROR(VLOOKUP(P866,Arrtyper!A:B,2,FALSE), ""))</f>
        <v/>
      </c>
      <c r="R866" s="61"/>
      <c r="S866" s="105" t="str">
        <f>IF(R866="", "", IFERROR(VLOOKUP(R866,Verksamhetsform!A:B,2,FALSE), ""))</f>
        <v/>
      </c>
      <c r="T866" s="61"/>
      <c r="U866" s="61"/>
      <c r="V866" s="105" t="str">
        <f>IF(U866="", "", IFERROR(VLOOKUP(U866,KommunDB!A:B,2,FALSE), ""))</f>
        <v/>
      </c>
      <c r="W866" s="106">
        <f t="shared" si="65"/>
        <v>0</v>
      </c>
      <c r="X866" s="106">
        <f t="shared" si="66"/>
        <v>0</v>
      </c>
      <c r="Y866" s="107" t="str">
        <f t="shared" si="67"/>
        <v/>
      </c>
      <c r="Z866" s="108">
        <f>IF(S866=2,0,IF(ISBLANK(J866),0,VLOOKUP(Y866,DeltagarRapport!A:J,7,FALSE)*100))</f>
        <v>0</v>
      </c>
      <c r="AA866" s="108">
        <f>IF(S866=2,0,IF(ISBLANK(J866),0,VLOOKUP(Y866,DeltagarRapport!A:J,9,FALSE)*100))</f>
        <v>0</v>
      </c>
      <c r="AB866" s="109" t="str" cm="1">
        <f t="array" ref="AB866">IF(S866=1,INDEX(Verksamhetsform!$A$9:$A$10,MIN(ROW(AB866)-ROW($AB$2)+1,2)),"")</f>
        <v/>
      </c>
    </row>
    <row r="867" spans="1:28" x14ac:dyDescent="0.35">
      <c r="A867" s="105">
        <v>866</v>
      </c>
      <c r="B867" s="77"/>
      <c r="C867" s="105" t="str">
        <f>IF(B867&lt;&gt;"", INDEX(DeltagarRapport!$D$2:$D$9, MATCH(B867, DeltagarRapport!$E$2:$E$9, 0)), "")</f>
        <v/>
      </c>
      <c r="D867" s="64"/>
      <c r="E867" s="59"/>
      <c r="F867" s="59"/>
      <c r="G867" s="59"/>
      <c r="H867" s="60"/>
      <c r="I867" s="86"/>
      <c r="J867" s="86"/>
      <c r="K867" s="86"/>
      <c r="L867" s="78"/>
      <c r="M867" s="61"/>
      <c r="N867" s="66"/>
      <c r="O867" s="105" t="str">
        <f t="shared" si="68"/>
        <v/>
      </c>
      <c r="P867" s="105" t="str">
        <f t="shared" si="69"/>
        <v/>
      </c>
      <c r="Q867" s="105" t="str">
        <f>IF(P867="", "", IFERROR(VLOOKUP(P867,Arrtyper!A:B,2,FALSE), ""))</f>
        <v/>
      </c>
      <c r="R867" s="61"/>
      <c r="S867" s="105" t="str">
        <f>IF(R867="", "", IFERROR(VLOOKUP(R867,Verksamhetsform!A:B,2,FALSE), ""))</f>
        <v/>
      </c>
      <c r="T867" s="61"/>
      <c r="U867" s="61"/>
      <c r="V867" s="105" t="str">
        <f>IF(U867="", "", IFERROR(VLOOKUP(U867,KommunDB!A:B,2,FALSE), ""))</f>
        <v/>
      </c>
      <c r="W867" s="106">
        <f t="shared" si="65"/>
        <v>0</v>
      </c>
      <c r="X867" s="106">
        <f t="shared" si="66"/>
        <v>0</v>
      </c>
      <c r="Y867" s="107" t="str">
        <f t="shared" si="67"/>
        <v/>
      </c>
      <c r="Z867" s="108">
        <f>IF(S867=2,0,IF(ISBLANK(J867),0,VLOOKUP(Y867,DeltagarRapport!A:J,7,FALSE)*100))</f>
        <v>0</v>
      </c>
      <c r="AA867" s="108">
        <f>IF(S867=2,0,IF(ISBLANK(J867),0,VLOOKUP(Y867,DeltagarRapport!A:J,9,FALSE)*100))</f>
        <v>0</v>
      </c>
      <c r="AB867" s="109" t="str" cm="1">
        <f t="array" ref="AB867">IF(S867=1,INDEX(Verksamhetsform!$A$9:$A$10,MIN(ROW(AB867)-ROW($AB$2)+1,2)),"")</f>
        <v/>
      </c>
    </row>
    <row r="868" spans="1:28" x14ac:dyDescent="0.35">
      <c r="A868" s="105">
        <v>867</v>
      </c>
      <c r="B868" s="77"/>
      <c r="C868" s="105" t="str">
        <f>IF(B868&lt;&gt;"", INDEX(DeltagarRapport!$D$2:$D$9, MATCH(B868, DeltagarRapport!$E$2:$E$9, 0)), "")</f>
        <v/>
      </c>
      <c r="D868" s="64"/>
      <c r="E868" s="59"/>
      <c r="F868" s="59"/>
      <c r="G868" s="59"/>
      <c r="H868" s="60"/>
      <c r="I868" s="86"/>
      <c r="J868" s="86"/>
      <c r="K868" s="86"/>
      <c r="L868" s="78"/>
      <c r="M868" s="61"/>
      <c r="N868" s="66"/>
      <c r="O868" s="105" t="str">
        <f t="shared" si="68"/>
        <v/>
      </c>
      <c r="P868" s="105" t="str">
        <f t="shared" si="69"/>
        <v/>
      </c>
      <c r="Q868" s="105" t="str">
        <f>IF(P868="", "", IFERROR(VLOOKUP(P868,Arrtyper!A:B,2,FALSE), ""))</f>
        <v/>
      </c>
      <c r="R868" s="61"/>
      <c r="S868" s="105" t="str">
        <f>IF(R868="", "", IFERROR(VLOOKUP(R868,Verksamhetsform!A:B,2,FALSE), ""))</f>
        <v/>
      </c>
      <c r="T868" s="61"/>
      <c r="U868" s="61"/>
      <c r="V868" s="105" t="str">
        <f>IF(U868="", "", IFERROR(VLOOKUP(U868,KommunDB!A:B,2,FALSE), ""))</f>
        <v/>
      </c>
      <c r="W868" s="106">
        <f t="shared" si="65"/>
        <v>0</v>
      </c>
      <c r="X868" s="106">
        <f t="shared" si="66"/>
        <v>0</v>
      </c>
      <c r="Y868" s="107" t="str">
        <f t="shared" si="67"/>
        <v/>
      </c>
      <c r="Z868" s="108">
        <f>IF(S868=2,0,IF(ISBLANK(J868),0,VLOOKUP(Y868,DeltagarRapport!A:J,7,FALSE)*100))</f>
        <v>0</v>
      </c>
      <c r="AA868" s="108">
        <f>IF(S868=2,0,IF(ISBLANK(J868),0,VLOOKUP(Y868,DeltagarRapport!A:J,9,FALSE)*100))</f>
        <v>0</v>
      </c>
      <c r="AB868" s="109" t="str" cm="1">
        <f t="array" ref="AB868">IF(S868=1,INDEX(Verksamhetsform!$A$9:$A$10,MIN(ROW(AB868)-ROW($AB$2)+1,2)),"")</f>
        <v/>
      </c>
    </row>
    <row r="869" spans="1:28" x14ac:dyDescent="0.35">
      <c r="A869" s="105">
        <v>868</v>
      </c>
      <c r="B869" s="77"/>
      <c r="C869" s="105" t="str">
        <f>IF(B869&lt;&gt;"", INDEX(DeltagarRapport!$D$2:$D$9, MATCH(B869, DeltagarRapport!$E$2:$E$9, 0)), "")</f>
        <v/>
      </c>
      <c r="D869" s="64"/>
      <c r="E869" s="59"/>
      <c r="F869" s="59"/>
      <c r="G869" s="59"/>
      <c r="H869" s="60"/>
      <c r="I869" s="86"/>
      <c r="J869" s="86"/>
      <c r="K869" s="86"/>
      <c r="L869" s="78"/>
      <c r="M869" s="61"/>
      <c r="N869" s="66"/>
      <c r="O869" s="105" t="str">
        <f t="shared" si="68"/>
        <v/>
      </c>
      <c r="P869" s="105" t="str">
        <f t="shared" si="69"/>
        <v/>
      </c>
      <c r="Q869" s="105" t="str">
        <f>IF(P869="", "", IFERROR(VLOOKUP(P869,Arrtyper!A:B,2,FALSE), ""))</f>
        <v/>
      </c>
      <c r="R869" s="61"/>
      <c r="S869" s="105" t="str">
        <f>IF(R869="", "", IFERROR(VLOOKUP(R869,Verksamhetsform!A:B,2,FALSE), ""))</f>
        <v/>
      </c>
      <c r="T869" s="61"/>
      <c r="U869" s="61"/>
      <c r="V869" s="105" t="str">
        <f>IF(U869="", "", IFERROR(VLOOKUP(U869,KommunDB!A:B,2,FALSE), ""))</f>
        <v/>
      </c>
      <c r="W869" s="106">
        <f t="shared" si="65"/>
        <v>0</v>
      </c>
      <c r="X869" s="106">
        <f t="shared" si="66"/>
        <v>0</v>
      </c>
      <c r="Y869" s="107" t="str">
        <f t="shared" si="67"/>
        <v/>
      </c>
      <c r="Z869" s="108">
        <f>IF(S869=2,0,IF(ISBLANK(J869),0,VLOOKUP(Y869,DeltagarRapport!A:J,7,FALSE)*100))</f>
        <v>0</v>
      </c>
      <c r="AA869" s="108">
        <f>IF(S869=2,0,IF(ISBLANK(J869),0,VLOOKUP(Y869,DeltagarRapport!A:J,9,FALSE)*100))</f>
        <v>0</v>
      </c>
      <c r="AB869" s="109" t="str" cm="1">
        <f t="array" ref="AB869">IF(S869=1,INDEX(Verksamhetsform!$A$9:$A$10,MIN(ROW(AB869)-ROW($AB$2)+1,2)),"")</f>
        <v/>
      </c>
    </row>
    <row r="870" spans="1:28" x14ac:dyDescent="0.35">
      <c r="A870" s="105">
        <v>869</v>
      </c>
      <c r="B870" s="77"/>
      <c r="C870" s="105" t="str">
        <f>IF(B870&lt;&gt;"", INDEX(DeltagarRapport!$D$2:$D$9, MATCH(B870, DeltagarRapport!$E$2:$E$9, 0)), "")</f>
        <v/>
      </c>
      <c r="D870" s="64"/>
      <c r="E870" s="59"/>
      <c r="F870" s="59"/>
      <c r="G870" s="59"/>
      <c r="H870" s="60"/>
      <c r="I870" s="86"/>
      <c r="J870" s="86"/>
      <c r="K870" s="86"/>
      <c r="L870" s="78"/>
      <c r="M870" s="61"/>
      <c r="N870" s="66"/>
      <c r="O870" s="105" t="str">
        <f t="shared" si="68"/>
        <v/>
      </c>
      <c r="P870" s="105" t="str">
        <f t="shared" si="69"/>
        <v/>
      </c>
      <c r="Q870" s="105" t="str">
        <f>IF(P870="", "", IFERROR(VLOOKUP(P870,Arrtyper!A:B,2,FALSE), ""))</f>
        <v/>
      </c>
      <c r="R870" s="61"/>
      <c r="S870" s="105" t="str">
        <f>IF(R870="", "", IFERROR(VLOOKUP(R870,Verksamhetsform!A:B,2,FALSE), ""))</f>
        <v/>
      </c>
      <c r="T870" s="61"/>
      <c r="U870" s="61"/>
      <c r="V870" s="105" t="str">
        <f>IF(U870="", "", IFERROR(VLOOKUP(U870,KommunDB!A:B,2,FALSE), ""))</f>
        <v/>
      </c>
      <c r="W870" s="106">
        <f t="shared" si="65"/>
        <v>0</v>
      </c>
      <c r="X870" s="106">
        <f t="shared" si="66"/>
        <v>0</v>
      </c>
      <c r="Y870" s="107" t="str">
        <f t="shared" si="67"/>
        <v/>
      </c>
      <c r="Z870" s="108">
        <f>IF(S870=2,0,IF(ISBLANK(J870),0,VLOOKUP(Y870,DeltagarRapport!A:J,7,FALSE)*100))</f>
        <v>0</v>
      </c>
      <c r="AA870" s="108">
        <f>IF(S870=2,0,IF(ISBLANK(J870),0,VLOOKUP(Y870,DeltagarRapport!A:J,9,FALSE)*100))</f>
        <v>0</v>
      </c>
      <c r="AB870" s="109" t="str" cm="1">
        <f t="array" ref="AB870">IF(S870=1,INDEX(Verksamhetsform!$A$9:$A$10,MIN(ROW(AB870)-ROW($AB$2)+1,2)),"")</f>
        <v/>
      </c>
    </row>
    <row r="871" spans="1:28" x14ac:dyDescent="0.35">
      <c r="A871" s="105">
        <v>870</v>
      </c>
      <c r="B871" s="77"/>
      <c r="C871" s="105" t="str">
        <f>IF(B871&lt;&gt;"", INDEX(DeltagarRapport!$D$2:$D$9, MATCH(B871, DeltagarRapport!$E$2:$E$9, 0)), "")</f>
        <v/>
      </c>
      <c r="D871" s="64"/>
      <c r="E871" s="59"/>
      <c r="F871" s="59"/>
      <c r="G871" s="59"/>
      <c r="H871" s="60"/>
      <c r="I871" s="86"/>
      <c r="J871" s="86"/>
      <c r="K871" s="86"/>
      <c r="L871" s="78"/>
      <c r="M871" s="61"/>
      <c r="N871" s="66"/>
      <c r="O871" s="105" t="str">
        <f t="shared" si="68"/>
        <v/>
      </c>
      <c r="P871" s="105" t="str">
        <f t="shared" si="69"/>
        <v/>
      </c>
      <c r="Q871" s="105" t="str">
        <f>IF(P871="", "", IFERROR(VLOOKUP(P871,Arrtyper!A:B,2,FALSE), ""))</f>
        <v/>
      </c>
      <c r="R871" s="61"/>
      <c r="S871" s="105" t="str">
        <f>IF(R871="", "", IFERROR(VLOOKUP(R871,Verksamhetsform!A:B,2,FALSE), ""))</f>
        <v/>
      </c>
      <c r="T871" s="61"/>
      <c r="U871" s="61"/>
      <c r="V871" s="105" t="str">
        <f>IF(U871="", "", IFERROR(VLOOKUP(U871,KommunDB!A:B,2,FALSE), ""))</f>
        <v/>
      </c>
      <c r="W871" s="106">
        <f t="shared" si="65"/>
        <v>0</v>
      </c>
      <c r="X871" s="106">
        <f t="shared" si="66"/>
        <v>0</v>
      </c>
      <c r="Y871" s="107" t="str">
        <f t="shared" si="67"/>
        <v/>
      </c>
      <c r="Z871" s="108">
        <f>IF(S871=2,0,IF(ISBLANK(J871),0,VLOOKUP(Y871,DeltagarRapport!A:J,7,FALSE)*100))</f>
        <v>0</v>
      </c>
      <c r="AA871" s="108">
        <f>IF(S871=2,0,IF(ISBLANK(J871),0,VLOOKUP(Y871,DeltagarRapport!A:J,9,FALSE)*100))</f>
        <v>0</v>
      </c>
      <c r="AB871" s="109" t="str" cm="1">
        <f t="array" ref="AB871">IF(S871=1,INDEX(Verksamhetsform!$A$9:$A$10,MIN(ROW(AB871)-ROW($AB$2)+1,2)),"")</f>
        <v/>
      </c>
    </row>
    <row r="872" spans="1:28" x14ac:dyDescent="0.35">
      <c r="A872" s="105">
        <v>871</v>
      </c>
      <c r="B872" s="77"/>
      <c r="C872" s="105" t="str">
        <f>IF(B872&lt;&gt;"", INDEX(DeltagarRapport!$D$2:$D$9, MATCH(B872, DeltagarRapport!$E$2:$E$9, 0)), "")</f>
        <v/>
      </c>
      <c r="D872" s="64"/>
      <c r="E872" s="59"/>
      <c r="F872" s="59"/>
      <c r="G872" s="59"/>
      <c r="H872" s="60"/>
      <c r="I872" s="86"/>
      <c r="J872" s="86"/>
      <c r="K872" s="86"/>
      <c r="L872" s="78"/>
      <c r="M872" s="61"/>
      <c r="N872" s="66"/>
      <c r="O872" s="105" t="str">
        <f t="shared" si="68"/>
        <v/>
      </c>
      <c r="P872" s="105" t="str">
        <f t="shared" si="69"/>
        <v/>
      </c>
      <c r="Q872" s="105" t="str">
        <f>IF(P872="", "", IFERROR(VLOOKUP(P872,Arrtyper!A:B,2,FALSE), ""))</f>
        <v/>
      </c>
      <c r="R872" s="61"/>
      <c r="S872" s="105" t="str">
        <f>IF(R872="", "", IFERROR(VLOOKUP(R872,Verksamhetsform!A:B,2,FALSE), ""))</f>
        <v/>
      </c>
      <c r="T872" s="61"/>
      <c r="U872" s="61"/>
      <c r="V872" s="105" t="str">
        <f>IF(U872="", "", IFERROR(VLOOKUP(U872,KommunDB!A:B,2,FALSE), ""))</f>
        <v/>
      </c>
      <c r="W872" s="106">
        <f t="shared" si="65"/>
        <v>0</v>
      </c>
      <c r="X872" s="106">
        <f t="shared" si="66"/>
        <v>0</v>
      </c>
      <c r="Y872" s="107" t="str">
        <f t="shared" si="67"/>
        <v/>
      </c>
      <c r="Z872" s="108">
        <f>IF(S872=2,0,IF(ISBLANK(J872),0,VLOOKUP(Y872,DeltagarRapport!A:J,7,FALSE)*100))</f>
        <v>0</v>
      </c>
      <c r="AA872" s="108">
        <f>IF(S872=2,0,IF(ISBLANK(J872),0,VLOOKUP(Y872,DeltagarRapport!A:J,9,FALSE)*100))</f>
        <v>0</v>
      </c>
      <c r="AB872" s="109" t="str" cm="1">
        <f t="array" ref="AB872">IF(S872=1,INDEX(Verksamhetsform!$A$9:$A$10,MIN(ROW(AB872)-ROW($AB$2)+1,2)),"")</f>
        <v/>
      </c>
    </row>
    <row r="873" spans="1:28" x14ac:dyDescent="0.35">
      <c r="A873" s="105">
        <v>872</v>
      </c>
      <c r="B873" s="77"/>
      <c r="C873" s="105" t="str">
        <f>IF(B873&lt;&gt;"", INDEX(DeltagarRapport!$D$2:$D$9, MATCH(B873, DeltagarRapport!$E$2:$E$9, 0)), "")</f>
        <v/>
      </c>
      <c r="D873" s="64"/>
      <c r="E873" s="59"/>
      <c r="F873" s="59"/>
      <c r="G873" s="59"/>
      <c r="H873" s="60"/>
      <c r="I873" s="86"/>
      <c r="J873" s="86"/>
      <c r="K873" s="86"/>
      <c r="L873" s="78"/>
      <c r="M873" s="61"/>
      <c r="N873" s="66"/>
      <c r="O873" s="105" t="str">
        <f t="shared" si="68"/>
        <v/>
      </c>
      <c r="P873" s="105" t="str">
        <f t="shared" si="69"/>
        <v/>
      </c>
      <c r="Q873" s="105" t="str">
        <f>IF(P873="", "", IFERROR(VLOOKUP(P873,Arrtyper!A:B,2,FALSE), ""))</f>
        <v/>
      </c>
      <c r="R873" s="61"/>
      <c r="S873" s="105" t="str">
        <f>IF(R873="", "", IFERROR(VLOOKUP(R873,Verksamhetsform!A:B,2,FALSE), ""))</f>
        <v/>
      </c>
      <c r="T873" s="61"/>
      <c r="U873" s="61"/>
      <c r="V873" s="105" t="str">
        <f>IF(U873="", "", IFERROR(VLOOKUP(U873,KommunDB!A:B,2,FALSE), ""))</f>
        <v/>
      </c>
      <c r="W873" s="106">
        <f t="shared" si="65"/>
        <v>0</v>
      </c>
      <c r="X873" s="106">
        <f t="shared" si="66"/>
        <v>0</v>
      </c>
      <c r="Y873" s="107" t="str">
        <f t="shared" si="67"/>
        <v/>
      </c>
      <c r="Z873" s="108">
        <f>IF(S873=2,0,IF(ISBLANK(J873),0,VLOOKUP(Y873,DeltagarRapport!A:J,7,FALSE)*100))</f>
        <v>0</v>
      </c>
      <c r="AA873" s="108">
        <f>IF(S873=2,0,IF(ISBLANK(J873),0,VLOOKUP(Y873,DeltagarRapport!A:J,9,FALSE)*100))</f>
        <v>0</v>
      </c>
      <c r="AB873" s="109" t="str" cm="1">
        <f t="array" ref="AB873">IF(S873=1,INDEX(Verksamhetsform!$A$9:$A$10,MIN(ROW(AB873)-ROW($AB$2)+1,2)),"")</f>
        <v/>
      </c>
    </row>
    <row r="874" spans="1:28" x14ac:dyDescent="0.35">
      <c r="A874" s="105">
        <v>873</v>
      </c>
      <c r="B874" s="77"/>
      <c r="C874" s="105" t="str">
        <f>IF(B874&lt;&gt;"", INDEX(DeltagarRapport!$D$2:$D$9, MATCH(B874, DeltagarRapport!$E$2:$E$9, 0)), "")</f>
        <v/>
      </c>
      <c r="D874" s="64"/>
      <c r="E874" s="59"/>
      <c r="F874" s="59"/>
      <c r="G874" s="59"/>
      <c r="H874" s="60"/>
      <c r="I874" s="86"/>
      <c r="J874" s="86"/>
      <c r="K874" s="86"/>
      <c r="L874" s="78"/>
      <c r="M874" s="61"/>
      <c r="N874" s="66"/>
      <c r="O874" s="105" t="str">
        <f t="shared" si="68"/>
        <v/>
      </c>
      <c r="P874" s="105" t="str">
        <f t="shared" si="69"/>
        <v/>
      </c>
      <c r="Q874" s="105" t="str">
        <f>IF(P874="", "", IFERROR(VLOOKUP(P874,Arrtyper!A:B,2,FALSE), ""))</f>
        <v/>
      </c>
      <c r="R874" s="61"/>
      <c r="S874" s="105" t="str">
        <f>IF(R874="", "", IFERROR(VLOOKUP(R874,Verksamhetsform!A:B,2,FALSE), ""))</f>
        <v/>
      </c>
      <c r="T874" s="61"/>
      <c r="U874" s="61"/>
      <c r="V874" s="105" t="str">
        <f>IF(U874="", "", IFERROR(VLOOKUP(U874,KommunDB!A:B,2,FALSE), ""))</f>
        <v/>
      </c>
      <c r="W874" s="106">
        <f t="shared" si="65"/>
        <v>0</v>
      </c>
      <c r="X874" s="106">
        <f t="shared" si="66"/>
        <v>0</v>
      </c>
      <c r="Y874" s="107" t="str">
        <f t="shared" si="67"/>
        <v/>
      </c>
      <c r="Z874" s="108">
        <f>IF(S874=2,0,IF(ISBLANK(J874),0,VLOOKUP(Y874,DeltagarRapport!A:J,7,FALSE)*100))</f>
        <v>0</v>
      </c>
      <c r="AA874" s="108">
        <f>IF(S874=2,0,IF(ISBLANK(J874),0,VLOOKUP(Y874,DeltagarRapport!A:J,9,FALSE)*100))</f>
        <v>0</v>
      </c>
      <c r="AB874" s="109" t="str" cm="1">
        <f t="array" ref="AB874">IF(S874=1,INDEX(Verksamhetsform!$A$9:$A$10,MIN(ROW(AB874)-ROW($AB$2)+1,2)),"")</f>
        <v/>
      </c>
    </row>
    <row r="875" spans="1:28" x14ac:dyDescent="0.35">
      <c r="A875" s="105">
        <v>874</v>
      </c>
      <c r="B875" s="77"/>
      <c r="C875" s="105" t="str">
        <f>IF(B875&lt;&gt;"", INDEX(DeltagarRapport!$D$2:$D$9, MATCH(B875, DeltagarRapport!$E$2:$E$9, 0)), "")</f>
        <v/>
      </c>
      <c r="D875" s="64"/>
      <c r="E875" s="59"/>
      <c r="F875" s="59"/>
      <c r="G875" s="59"/>
      <c r="H875" s="60"/>
      <c r="I875" s="86"/>
      <c r="J875" s="86"/>
      <c r="K875" s="86"/>
      <c r="L875" s="78"/>
      <c r="M875" s="61"/>
      <c r="N875" s="66"/>
      <c r="O875" s="105" t="str">
        <f t="shared" si="68"/>
        <v/>
      </c>
      <c r="P875" s="105" t="str">
        <f t="shared" si="69"/>
        <v/>
      </c>
      <c r="Q875" s="105" t="str">
        <f>IF(P875="", "", IFERROR(VLOOKUP(P875,Arrtyper!A:B,2,FALSE), ""))</f>
        <v/>
      </c>
      <c r="R875" s="61"/>
      <c r="S875" s="105" t="str">
        <f>IF(R875="", "", IFERROR(VLOOKUP(R875,Verksamhetsform!A:B,2,FALSE), ""))</f>
        <v/>
      </c>
      <c r="T875" s="61"/>
      <c r="U875" s="61"/>
      <c r="V875" s="105" t="str">
        <f>IF(U875="", "", IFERROR(VLOOKUP(U875,KommunDB!A:B,2,FALSE), ""))</f>
        <v/>
      </c>
      <c r="W875" s="106">
        <f t="shared" si="65"/>
        <v>0</v>
      </c>
      <c r="X875" s="106">
        <f t="shared" si="66"/>
        <v>0</v>
      </c>
      <c r="Y875" s="107" t="str">
        <f t="shared" si="67"/>
        <v/>
      </c>
      <c r="Z875" s="108">
        <f>IF(S875=2,0,IF(ISBLANK(J875),0,VLOOKUP(Y875,DeltagarRapport!A:J,7,FALSE)*100))</f>
        <v>0</v>
      </c>
      <c r="AA875" s="108">
        <f>IF(S875=2,0,IF(ISBLANK(J875),0,VLOOKUP(Y875,DeltagarRapport!A:J,9,FALSE)*100))</f>
        <v>0</v>
      </c>
      <c r="AB875" s="109" t="str" cm="1">
        <f t="array" ref="AB875">IF(S875=1,INDEX(Verksamhetsform!$A$9:$A$10,MIN(ROW(AB875)-ROW($AB$2)+1,2)),"")</f>
        <v/>
      </c>
    </row>
    <row r="876" spans="1:28" x14ac:dyDescent="0.35">
      <c r="A876" s="105">
        <v>875</v>
      </c>
      <c r="B876" s="77"/>
      <c r="C876" s="105" t="str">
        <f>IF(B876&lt;&gt;"", INDEX(DeltagarRapport!$D$2:$D$9, MATCH(B876, DeltagarRapport!$E$2:$E$9, 0)), "")</f>
        <v/>
      </c>
      <c r="D876" s="64"/>
      <c r="E876" s="59"/>
      <c r="F876" s="59"/>
      <c r="G876" s="59"/>
      <c r="H876" s="60"/>
      <c r="I876" s="86"/>
      <c r="J876" s="86"/>
      <c r="K876" s="86"/>
      <c r="L876" s="78"/>
      <c r="M876" s="61"/>
      <c r="N876" s="66"/>
      <c r="O876" s="105" t="str">
        <f t="shared" si="68"/>
        <v/>
      </c>
      <c r="P876" s="105" t="str">
        <f t="shared" si="69"/>
        <v/>
      </c>
      <c r="Q876" s="105" t="str">
        <f>IF(P876="", "", IFERROR(VLOOKUP(P876,Arrtyper!A:B,2,FALSE), ""))</f>
        <v/>
      </c>
      <c r="R876" s="61"/>
      <c r="S876" s="105" t="str">
        <f>IF(R876="", "", IFERROR(VLOOKUP(R876,Verksamhetsform!A:B,2,FALSE), ""))</f>
        <v/>
      </c>
      <c r="T876" s="61"/>
      <c r="U876" s="61"/>
      <c r="V876" s="105" t="str">
        <f>IF(U876="", "", IFERROR(VLOOKUP(U876,KommunDB!A:B,2,FALSE), ""))</f>
        <v/>
      </c>
      <c r="W876" s="106">
        <f t="shared" si="65"/>
        <v>0</v>
      </c>
      <c r="X876" s="106">
        <f t="shared" si="66"/>
        <v>0</v>
      </c>
      <c r="Y876" s="107" t="str">
        <f t="shared" si="67"/>
        <v/>
      </c>
      <c r="Z876" s="108">
        <f>IF(S876=2,0,IF(ISBLANK(J876),0,VLOOKUP(Y876,DeltagarRapport!A:J,7,FALSE)*100))</f>
        <v>0</v>
      </c>
      <c r="AA876" s="108">
        <f>IF(S876=2,0,IF(ISBLANK(J876),0,VLOOKUP(Y876,DeltagarRapport!A:J,9,FALSE)*100))</f>
        <v>0</v>
      </c>
      <c r="AB876" s="109" t="str" cm="1">
        <f t="array" ref="AB876">IF(S876=1,INDEX(Verksamhetsform!$A$9:$A$10,MIN(ROW(AB876)-ROW($AB$2)+1,2)),"")</f>
        <v/>
      </c>
    </row>
    <row r="877" spans="1:28" x14ac:dyDescent="0.35">
      <c r="A877" s="105">
        <v>876</v>
      </c>
      <c r="B877" s="77"/>
      <c r="C877" s="105" t="str">
        <f>IF(B877&lt;&gt;"", INDEX(DeltagarRapport!$D$2:$D$9, MATCH(B877, DeltagarRapport!$E$2:$E$9, 0)), "")</f>
        <v/>
      </c>
      <c r="D877" s="64"/>
      <c r="E877" s="59"/>
      <c r="F877" s="59"/>
      <c r="G877" s="59"/>
      <c r="H877" s="60"/>
      <c r="I877" s="86"/>
      <c r="J877" s="86"/>
      <c r="K877" s="86"/>
      <c r="L877" s="78"/>
      <c r="M877" s="61"/>
      <c r="N877" s="66"/>
      <c r="O877" s="105" t="str">
        <f t="shared" si="68"/>
        <v/>
      </c>
      <c r="P877" s="105" t="str">
        <f t="shared" si="69"/>
        <v/>
      </c>
      <c r="Q877" s="105" t="str">
        <f>IF(P877="", "", IFERROR(VLOOKUP(P877,Arrtyper!A:B,2,FALSE), ""))</f>
        <v/>
      </c>
      <c r="R877" s="61"/>
      <c r="S877" s="105" t="str">
        <f>IF(R877="", "", IFERROR(VLOOKUP(R877,Verksamhetsform!A:B,2,FALSE), ""))</f>
        <v/>
      </c>
      <c r="T877" s="61"/>
      <c r="U877" s="61"/>
      <c r="V877" s="105" t="str">
        <f>IF(U877="", "", IFERROR(VLOOKUP(U877,KommunDB!A:B,2,FALSE), ""))</f>
        <v/>
      </c>
      <c r="W877" s="106">
        <f t="shared" si="65"/>
        <v>0</v>
      </c>
      <c r="X877" s="106">
        <f t="shared" si="66"/>
        <v>0</v>
      </c>
      <c r="Y877" s="107" t="str">
        <f t="shared" si="67"/>
        <v/>
      </c>
      <c r="Z877" s="108">
        <f>IF(S877=2,0,IF(ISBLANK(J877),0,VLOOKUP(Y877,DeltagarRapport!A:J,7,FALSE)*100))</f>
        <v>0</v>
      </c>
      <c r="AA877" s="108">
        <f>IF(S877=2,0,IF(ISBLANK(J877),0,VLOOKUP(Y877,DeltagarRapport!A:J,9,FALSE)*100))</f>
        <v>0</v>
      </c>
      <c r="AB877" s="109" t="str" cm="1">
        <f t="array" ref="AB877">IF(S877=1,INDEX(Verksamhetsform!$A$9:$A$10,MIN(ROW(AB877)-ROW($AB$2)+1,2)),"")</f>
        <v/>
      </c>
    </row>
    <row r="878" spans="1:28" x14ac:dyDescent="0.35">
      <c r="A878" s="105">
        <v>877</v>
      </c>
      <c r="B878" s="77"/>
      <c r="C878" s="105" t="str">
        <f>IF(B878&lt;&gt;"", INDEX(DeltagarRapport!$D$2:$D$9, MATCH(B878, DeltagarRapport!$E$2:$E$9, 0)), "")</f>
        <v/>
      </c>
      <c r="D878" s="64"/>
      <c r="E878" s="59"/>
      <c r="F878" s="59"/>
      <c r="G878" s="59"/>
      <c r="H878" s="60"/>
      <c r="I878" s="86"/>
      <c r="J878" s="86"/>
      <c r="K878" s="86"/>
      <c r="L878" s="78"/>
      <c r="M878" s="61"/>
      <c r="N878" s="66"/>
      <c r="O878" s="105" t="str">
        <f t="shared" si="68"/>
        <v/>
      </c>
      <c r="P878" s="105" t="str">
        <f t="shared" si="69"/>
        <v/>
      </c>
      <c r="Q878" s="105" t="str">
        <f>IF(P878="", "", IFERROR(VLOOKUP(P878,Arrtyper!A:B,2,FALSE), ""))</f>
        <v/>
      </c>
      <c r="R878" s="61"/>
      <c r="S878" s="105" t="str">
        <f>IF(R878="", "", IFERROR(VLOOKUP(R878,Verksamhetsform!A:B,2,FALSE), ""))</f>
        <v/>
      </c>
      <c r="T878" s="61"/>
      <c r="U878" s="61"/>
      <c r="V878" s="105" t="str">
        <f>IF(U878="", "", IFERROR(VLOOKUP(U878,KommunDB!A:B,2,FALSE), ""))</f>
        <v/>
      </c>
      <c r="W878" s="106">
        <f t="shared" si="65"/>
        <v>0</v>
      </c>
      <c r="X878" s="106">
        <f t="shared" si="66"/>
        <v>0</v>
      </c>
      <c r="Y878" s="107" t="str">
        <f t="shared" si="67"/>
        <v/>
      </c>
      <c r="Z878" s="108">
        <f>IF(S878=2,0,IF(ISBLANK(J878),0,VLOOKUP(Y878,DeltagarRapport!A:J,7,FALSE)*100))</f>
        <v>0</v>
      </c>
      <c r="AA878" s="108">
        <f>IF(S878=2,0,IF(ISBLANK(J878),0,VLOOKUP(Y878,DeltagarRapport!A:J,9,FALSE)*100))</f>
        <v>0</v>
      </c>
      <c r="AB878" s="109" t="str" cm="1">
        <f t="array" ref="AB878">IF(S878=1,INDEX(Verksamhetsform!$A$9:$A$10,MIN(ROW(AB878)-ROW($AB$2)+1,2)),"")</f>
        <v/>
      </c>
    </row>
    <row r="879" spans="1:28" x14ac:dyDescent="0.35">
      <c r="A879" s="105">
        <v>878</v>
      </c>
      <c r="B879" s="77"/>
      <c r="C879" s="105" t="str">
        <f>IF(B879&lt;&gt;"", INDEX(DeltagarRapport!$D$2:$D$9, MATCH(B879, DeltagarRapport!$E$2:$E$9, 0)), "")</f>
        <v/>
      </c>
      <c r="D879" s="64"/>
      <c r="E879" s="59"/>
      <c r="F879" s="59"/>
      <c r="G879" s="59"/>
      <c r="H879" s="60"/>
      <c r="I879" s="86"/>
      <c r="J879" s="86"/>
      <c r="K879" s="86"/>
      <c r="L879" s="78"/>
      <c r="M879" s="61"/>
      <c r="N879" s="66"/>
      <c r="O879" s="105" t="str">
        <f t="shared" si="68"/>
        <v/>
      </c>
      <c r="P879" s="105" t="str">
        <f t="shared" si="69"/>
        <v/>
      </c>
      <c r="Q879" s="105" t="str">
        <f>IF(P879="", "", IFERROR(VLOOKUP(P879,Arrtyper!A:B,2,FALSE), ""))</f>
        <v/>
      </c>
      <c r="R879" s="61"/>
      <c r="S879" s="105" t="str">
        <f>IF(R879="", "", IFERROR(VLOOKUP(R879,Verksamhetsform!A:B,2,FALSE), ""))</f>
        <v/>
      </c>
      <c r="T879" s="61"/>
      <c r="U879" s="61"/>
      <c r="V879" s="105" t="str">
        <f>IF(U879="", "", IFERROR(VLOOKUP(U879,KommunDB!A:B,2,FALSE), ""))</f>
        <v/>
      </c>
      <c r="W879" s="106">
        <f t="shared" si="65"/>
        <v>0</v>
      </c>
      <c r="X879" s="106">
        <f t="shared" si="66"/>
        <v>0</v>
      </c>
      <c r="Y879" s="107" t="str">
        <f t="shared" si="67"/>
        <v/>
      </c>
      <c r="Z879" s="108">
        <f>IF(S879=2,0,IF(ISBLANK(J879),0,VLOOKUP(Y879,DeltagarRapport!A:J,7,FALSE)*100))</f>
        <v>0</v>
      </c>
      <c r="AA879" s="108">
        <f>IF(S879=2,0,IF(ISBLANK(J879),0,VLOOKUP(Y879,DeltagarRapport!A:J,9,FALSE)*100))</f>
        <v>0</v>
      </c>
      <c r="AB879" s="109" t="str" cm="1">
        <f t="array" ref="AB879">IF(S879=1,INDEX(Verksamhetsform!$A$9:$A$10,MIN(ROW(AB879)-ROW($AB$2)+1,2)),"")</f>
        <v/>
      </c>
    </row>
    <row r="880" spans="1:28" x14ac:dyDescent="0.35">
      <c r="A880" s="105">
        <v>879</v>
      </c>
      <c r="B880" s="77"/>
      <c r="C880" s="105" t="str">
        <f>IF(B880&lt;&gt;"", INDEX(DeltagarRapport!$D$2:$D$9, MATCH(B880, DeltagarRapport!$E$2:$E$9, 0)), "")</f>
        <v/>
      </c>
      <c r="D880" s="64"/>
      <c r="E880" s="59"/>
      <c r="F880" s="59"/>
      <c r="G880" s="59"/>
      <c r="H880" s="60"/>
      <c r="I880" s="86"/>
      <c r="J880" s="86"/>
      <c r="K880" s="86"/>
      <c r="L880" s="78"/>
      <c r="M880" s="61"/>
      <c r="N880" s="66"/>
      <c r="O880" s="105" t="str">
        <f t="shared" si="68"/>
        <v/>
      </c>
      <c r="P880" s="105" t="str">
        <f t="shared" si="69"/>
        <v/>
      </c>
      <c r="Q880" s="105" t="str">
        <f>IF(P880="", "", IFERROR(VLOOKUP(P880,Arrtyper!A:B,2,FALSE), ""))</f>
        <v/>
      </c>
      <c r="R880" s="61"/>
      <c r="S880" s="105" t="str">
        <f>IF(R880="", "", IFERROR(VLOOKUP(R880,Verksamhetsform!A:B,2,FALSE), ""))</f>
        <v/>
      </c>
      <c r="T880" s="61"/>
      <c r="U880" s="61"/>
      <c r="V880" s="105" t="str">
        <f>IF(U880="", "", IFERROR(VLOOKUP(U880,KommunDB!A:B,2,FALSE), ""))</f>
        <v/>
      </c>
      <c r="W880" s="106">
        <f t="shared" si="65"/>
        <v>0</v>
      </c>
      <c r="X880" s="106">
        <f t="shared" si="66"/>
        <v>0</v>
      </c>
      <c r="Y880" s="107" t="str">
        <f t="shared" si="67"/>
        <v/>
      </c>
      <c r="Z880" s="108">
        <f>IF(S880=2,0,IF(ISBLANK(J880),0,VLOOKUP(Y880,DeltagarRapport!A:J,7,FALSE)*100))</f>
        <v>0</v>
      </c>
      <c r="AA880" s="108">
        <f>IF(S880=2,0,IF(ISBLANK(J880),0,VLOOKUP(Y880,DeltagarRapport!A:J,9,FALSE)*100))</f>
        <v>0</v>
      </c>
      <c r="AB880" s="109" t="str" cm="1">
        <f t="array" ref="AB880">IF(S880=1,INDEX(Verksamhetsform!$A$9:$A$10,MIN(ROW(AB880)-ROW($AB$2)+1,2)),"")</f>
        <v/>
      </c>
    </row>
    <row r="881" spans="1:28" x14ac:dyDescent="0.35">
      <c r="A881" s="105">
        <v>880</v>
      </c>
      <c r="B881" s="77"/>
      <c r="C881" s="105" t="str">
        <f>IF(B881&lt;&gt;"", INDEX(DeltagarRapport!$D$2:$D$9, MATCH(B881, DeltagarRapport!$E$2:$E$9, 0)), "")</f>
        <v/>
      </c>
      <c r="D881" s="64"/>
      <c r="E881" s="59"/>
      <c r="F881" s="59"/>
      <c r="G881" s="59"/>
      <c r="H881" s="60"/>
      <c r="I881" s="86"/>
      <c r="J881" s="86"/>
      <c r="K881" s="86"/>
      <c r="L881" s="78"/>
      <c r="M881" s="61"/>
      <c r="N881" s="66"/>
      <c r="O881" s="105" t="str">
        <f t="shared" si="68"/>
        <v/>
      </c>
      <c r="P881" s="105" t="str">
        <f t="shared" si="69"/>
        <v/>
      </c>
      <c r="Q881" s="105" t="str">
        <f>IF(P881="", "", IFERROR(VLOOKUP(P881,Arrtyper!A:B,2,FALSE), ""))</f>
        <v/>
      </c>
      <c r="R881" s="61"/>
      <c r="S881" s="105" t="str">
        <f>IF(R881="", "", IFERROR(VLOOKUP(R881,Verksamhetsform!A:B,2,FALSE), ""))</f>
        <v/>
      </c>
      <c r="T881" s="61"/>
      <c r="U881" s="61"/>
      <c r="V881" s="105" t="str">
        <f>IF(U881="", "", IFERROR(VLOOKUP(U881,KommunDB!A:B,2,FALSE), ""))</f>
        <v/>
      </c>
      <c r="W881" s="106">
        <f t="shared" si="65"/>
        <v>0</v>
      </c>
      <c r="X881" s="106">
        <f t="shared" si="66"/>
        <v>0</v>
      </c>
      <c r="Y881" s="107" t="str">
        <f t="shared" si="67"/>
        <v/>
      </c>
      <c r="Z881" s="108">
        <f>IF(S881=2,0,IF(ISBLANK(J881),0,VLOOKUP(Y881,DeltagarRapport!A:J,7,FALSE)*100))</f>
        <v>0</v>
      </c>
      <c r="AA881" s="108">
        <f>IF(S881=2,0,IF(ISBLANK(J881),0,VLOOKUP(Y881,DeltagarRapport!A:J,9,FALSE)*100))</f>
        <v>0</v>
      </c>
      <c r="AB881" s="109" t="str" cm="1">
        <f t="array" ref="AB881">IF(S881=1,INDEX(Verksamhetsform!$A$9:$A$10,MIN(ROW(AB881)-ROW($AB$2)+1,2)),"")</f>
        <v/>
      </c>
    </row>
    <row r="882" spans="1:28" x14ac:dyDescent="0.35">
      <c r="A882" s="105">
        <v>881</v>
      </c>
      <c r="B882" s="77"/>
      <c r="C882" s="105" t="str">
        <f>IF(B882&lt;&gt;"", INDEX(DeltagarRapport!$D$2:$D$9, MATCH(B882, DeltagarRapport!$E$2:$E$9, 0)), "")</f>
        <v/>
      </c>
      <c r="D882" s="64"/>
      <c r="E882" s="59"/>
      <c r="F882" s="59"/>
      <c r="G882" s="59"/>
      <c r="H882" s="60"/>
      <c r="I882" s="86"/>
      <c r="J882" s="86"/>
      <c r="K882" s="86"/>
      <c r="L882" s="78"/>
      <c r="M882" s="61"/>
      <c r="N882" s="66"/>
      <c r="O882" s="105" t="str">
        <f t="shared" si="68"/>
        <v/>
      </c>
      <c r="P882" s="105" t="str">
        <f t="shared" si="69"/>
        <v/>
      </c>
      <c r="Q882" s="105" t="str">
        <f>IF(P882="", "", IFERROR(VLOOKUP(P882,Arrtyper!A:B,2,FALSE), ""))</f>
        <v/>
      </c>
      <c r="R882" s="61"/>
      <c r="S882" s="105" t="str">
        <f>IF(R882="", "", IFERROR(VLOOKUP(R882,Verksamhetsform!A:B,2,FALSE), ""))</f>
        <v/>
      </c>
      <c r="T882" s="61"/>
      <c r="U882" s="61"/>
      <c r="V882" s="105" t="str">
        <f>IF(U882="", "", IFERROR(VLOOKUP(U882,KommunDB!A:B,2,FALSE), ""))</f>
        <v/>
      </c>
      <c r="W882" s="106">
        <f t="shared" si="65"/>
        <v>0</v>
      </c>
      <c r="X882" s="106">
        <f t="shared" si="66"/>
        <v>0</v>
      </c>
      <c r="Y882" s="107" t="str">
        <f t="shared" si="67"/>
        <v/>
      </c>
      <c r="Z882" s="108">
        <f>IF(S882=2,0,IF(ISBLANK(J882),0,VLOOKUP(Y882,DeltagarRapport!A:J,7,FALSE)*100))</f>
        <v>0</v>
      </c>
      <c r="AA882" s="108">
        <f>IF(S882=2,0,IF(ISBLANK(J882),0,VLOOKUP(Y882,DeltagarRapport!A:J,9,FALSE)*100))</f>
        <v>0</v>
      </c>
      <c r="AB882" s="109" t="str" cm="1">
        <f t="array" ref="AB882">IF(S882=1,INDEX(Verksamhetsform!$A$9:$A$10,MIN(ROW(AB882)-ROW($AB$2)+1,2)),"")</f>
        <v/>
      </c>
    </row>
    <row r="883" spans="1:28" x14ac:dyDescent="0.35">
      <c r="A883" s="105">
        <v>882</v>
      </c>
      <c r="B883" s="77"/>
      <c r="C883" s="105" t="str">
        <f>IF(B883&lt;&gt;"", INDEX(DeltagarRapport!$D$2:$D$9, MATCH(B883, DeltagarRapport!$E$2:$E$9, 0)), "")</f>
        <v/>
      </c>
      <c r="D883" s="64"/>
      <c r="E883" s="59"/>
      <c r="F883" s="59"/>
      <c r="G883" s="59"/>
      <c r="H883" s="60"/>
      <c r="I883" s="86"/>
      <c r="J883" s="86"/>
      <c r="K883" s="86"/>
      <c r="L883" s="78"/>
      <c r="M883" s="61"/>
      <c r="N883" s="66"/>
      <c r="O883" s="105" t="str">
        <f t="shared" si="68"/>
        <v/>
      </c>
      <c r="P883" s="105" t="str">
        <f t="shared" si="69"/>
        <v/>
      </c>
      <c r="Q883" s="105" t="str">
        <f>IF(P883="", "", IFERROR(VLOOKUP(P883,Arrtyper!A:B,2,FALSE), ""))</f>
        <v/>
      </c>
      <c r="R883" s="61"/>
      <c r="S883" s="105" t="str">
        <f>IF(R883="", "", IFERROR(VLOOKUP(R883,Verksamhetsform!A:B,2,FALSE), ""))</f>
        <v/>
      </c>
      <c r="T883" s="61"/>
      <c r="U883" s="61"/>
      <c r="V883" s="105" t="str">
        <f>IF(U883="", "", IFERROR(VLOOKUP(U883,KommunDB!A:B,2,FALSE), ""))</f>
        <v/>
      </c>
      <c r="W883" s="106">
        <f t="shared" si="65"/>
        <v>0</v>
      </c>
      <c r="X883" s="106">
        <f t="shared" si="66"/>
        <v>0</v>
      </c>
      <c r="Y883" s="107" t="str">
        <f t="shared" si="67"/>
        <v/>
      </c>
      <c r="Z883" s="108">
        <f>IF(S883=2,0,IF(ISBLANK(J883),0,VLOOKUP(Y883,DeltagarRapport!A:J,7,FALSE)*100))</f>
        <v>0</v>
      </c>
      <c r="AA883" s="108">
        <f>IF(S883=2,0,IF(ISBLANK(J883),0,VLOOKUP(Y883,DeltagarRapport!A:J,9,FALSE)*100))</f>
        <v>0</v>
      </c>
      <c r="AB883" s="109" t="str" cm="1">
        <f t="array" ref="AB883">IF(S883=1,INDEX(Verksamhetsform!$A$9:$A$10,MIN(ROW(AB883)-ROW($AB$2)+1,2)),"")</f>
        <v/>
      </c>
    </row>
    <row r="884" spans="1:28" x14ac:dyDescent="0.35">
      <c r="A884" s="105">
        <v>883</v>
      </c>
      <c r="B884" s="77"/>
      <c r="C884" s="105" t="str">
        <f>IF(B884&lt;&gt;"", INDEX(DeltagarRapport!$D$2:$D$9, MATCH(B884, DeltagarRapport!$E$2:$E$9, 0)), "")</f>
        <v/>
      </c>
      <c r="D884" s="64"/>
      <c r="E884" s="59"/>
      <c r="F884" s="59"/>
      <c r="G884" s="59"/>
      <c r="H884" s="60"/>
      <c r="I884" s="86"/>
      <c r="J884" s="86"/>
      <c r="K884" s="86"/>
      <c r="L884" s="78"/>
      <c r="M884" s="61"/>
      <c r="N884" s="66"/>
      <c r="O884" s="105" t="str">
        <f t="shared" si="68"/>
        <v/>
      </c>
      <c r="P884" s="105" t="str">
        <f t="shared" si="69"/>
        <v/>
      </c>
      <c r="Q884" s="105" t="str">
        <f>IF(P884="", "", IFERROR(VLOOKUP(P884,Arrtyper!A:B,2,FALSE), ""))</f>
        <v/>
      </c>
      <c r="R884" s="61"/>
      <c r="S884" s="105" t="str">
        <f>IF(R884="", "", IFERROR(VLOOKUP(R884,Verksamhetsform!A:B,2,FALSE), ""))</f>
        <v/>
      </c>
      <c r="T884" s="61"/>
      <c r="U884" s="61"/>
      <c r="V884" s="105" t="str">
        <f>IF(U884="", "", IFERROR(VLOOKUP(U884,KommunDB!A:B,2,FALSE), ""))</f>
        <v/>
      </c>
      <c r="W884" s="106">
        <f t="shared" si="65"/>
        <v>0</v>
      </c>
      <c r="X884" s="106">
        <f t="shared" si="66"/>
        <v>0</v>
      </c>
      <c r="Y884" s="107" t="str">
        <f t="shared" si="67"/>
        <v/>
      </c>
      <c r="Z884" s="108">
        <f>IF(S884=2,0,IF(ISBLANK(J884),0,VLOOKUP(Y884,DeltagarRapport!A:J,7,FALSE)*100))</f>
        <v>0</v>
      </c>
      <c r="AA884" s="108">
        <f>IF(S884=2,0,IF(ISBLANK(J884),0,VLOOKUP(Y884,DeltagarRapport!A:J,9,FALSE)*100))</f>
        <v>0</v>
      </c>
      <c r="AB884" s="109" t="str" cm="1">
        <f t="array" ref="AB884">IF(S884=1,INDEX(Verksamhetsform!$A$9:$A$10,MIN(ROW(AB884)-ROW($AB$2)+1,2)),"")</f>
        <v/>
      </c>
    </row>
    <row r="885" spans="1:28" x14ac:dyDescent="0.35">
      <c r="A885" s="105">
        <v>884</v>
      </c>
      <c r="B885" s="77"/>
      <c r="C885" s="105" t="str">
        <f>IF(B885&lt;&gt;"", INDEX(DeltagarRapport!$D$2:$D$9, MATCH(B885, DeltagarRapport!$E$2:$E$9, 0)), "")</f>
        <v/>
      </c>
      <c r="D885" s="64"/>
      <c r="E885" s="59"/>
      <c r="F885" s="59"/>
      <c r="G885" s="59"/>
      <c r="H885" s="60"/>
      <c r="I885" s="86"/>
      <c r="J885" s="86"/>
      <c r="K885" s="86"/>
      <c r="L885" s="78"/>
      <c r="M885" s="61"/>
      <c r="N885" s="66"/>
      <c r="O885" s="105" t="str">
        <f t="shared" si="68"/>
        <v/>
      </c>
      <c r="P885" s="105" t="str">
        <f t="shared" si="69"/>
        <v/>
      </c>
      <c r="Q885" s="105" t="str">
        <f>IF(P885="", "", IFERROR(VLOOKUP(P885,Arrtyper!A:B,2,FALSE), ""))</f>
        <v/>
      </c>
      <c r="R885" s="61"/>
      <c r="S885" s="105" t="str">
        <f>IF(R885="", "", IFERROR(VLOOKUP(R885,Verksamhetsform!A:B,2,FALSE), ""))</f>
        <v/>
      </c>
      <c r="T885" s="61"/>
      <c r="U885" s="61"/>
      <c r="V885" s="105" t="str">
        <f>IF(U885="", "", IFERROR(VLOOKUP(U885,KommunDB!A:B,2,FALSE), ""))</f>
        <v/>
      </c>
      <c r="W885" s="106">
        <f t="shared" si="65"/>
        <v>0</v>
      </c>
      <c r="X885" s="106">
        <f t="shared" si="66"/>
        <v>0</v>
      </c>
      <c r="Y885" s="107" t="str">
        <f t="shared" si="67"/>
        <v/>
      </c>
      <c r="Z885" s="108">
        <f>IF(S885=2,0,IF(ISBLANK(J885),0,VLOOKUP(Y885,DeltagarRapport!A:J,7,FALSE)*100))</f>
        <v>0</v>
      </c>
      <c r="AA885" s="108">
        <f>IF(S885=2,0,IF(ISBLANK(J885),0,VLOOKUP(Y885,DeltagarRapport!A:J,9,FALSE)*100))</f>
        <v>0</v>
      </c>
      <c r="AB885" s="109" t="str" cm="1">
        <f t="array" ref="AB885">IF(S885=1,INDEX(Verksamhetsform!$A$9:$A$10,MIN(ROW(AB885)-ROW($AB$2)+1,2)),"")</f>
        <v/>
      </c>
    </row>
    <row r="886" spans="1:28" x14ac:dyDescent="0.35">
      <c r="A886" s="105">
        <v>885</v>
      </c>
      <c r="B886" s="77"/>
      <c r="C886" s="105" t="str">
        <f>IF(B886&lt;&gt;"", INDEX(DeltagarRapport!$D$2:$D$9, MATCH(B886, DeltagarRapport!$E$2:$E$9, 0)), "")</f>
        <v/>
      </c>
      <c r="D886" s="64"/>
      <c r="E886" s="59"/>
      <c r="F886" s="59"/>
      <c r="G886" s="59"/>
      <c r="H886" s="60"/>
      <c r="I886" s="86"/>
      <c r="J886" s="86"/>
      <c r="K886" s="86"/>
      <c r="L886" s="78"/>
      <c r="M886" s="61"/>
      <c r="N886" s="66"/>
      <c r="O886" s="105" t="str">
        <f t="shared" si="68"/>
        <v/>
      </c>
      <c r="P886" s="105" t="str">
        <f t="shared" si="69"/>
        <v/>
      </c>
      <c r="Q886" s="105" t="str">
        <f>IF(P886="", "", IFERROR(VLOOKUP(P886,Arrtyper!A:B,2,FALSE), ""))</f>
        <v/>
      </c>
      <c r="R886" s="61"/>
      <c r="S886" s="105" t="str">
        <f>IF(R886="", "", IFERROR(VLOOKUP(R886,Verksamhetsform!A:B,2,FALSE), ""))</f>
        <v/>
      </c>
      <c r="T886" s="61"/>
      <c r="U886" s="61"/>
      <c r="V886" s="105" t="str">
        <f>IF(U886="", "", IFERROR(VLOOKUP(U886,KommunDB!A:B,2,FALSE), ""))</f>
        <v/>
      </c>
      <c r="W886" s="106">
        <f t="shared" si="65"/>
        <v>0</v>
      </c>
      <c r="X886" s="106">
        <f t="shared" si="66"/>
        <v>0</v>
      </c>
      <c r="Y886" s="107" t="str">
        <f t="shared" si="67"/>
        <v/>
      </c>
      <c r="Z886" s="108">
        <f>IF(S886=2,0,IF(ISBLANK(J886),0,VLOOKUP(Y886,DeltagarRapport!A:J,7,FALSE)*100))</f>
        <v>0</v>
      </c>
      <c r="AA886" s="108">
        <f>IF(S886=2,0,IF(ISBLANK(J886),0,VLOOKUP(Y886,DeltagarRapport!A:J,9,FALSE)*100))</f>
        <v>0</v>
      </c>
      <c r="AB886" s="109" t="str" cm="1">
        <f t="array" ref="AB886">IF(S886=1,INDEX(Verksamhetsform!$A$9:$A$10,MIN(ROW(AB886)-ROW($AB$2)+1,2)),"")</f>
        <v/>
      </c>
    </row>
    <row r="887" spans="1:28" x14ac:dyDescent="0.35">
      <c r="A887" s="105">
        <v>886</v>
      </c>
      <c r="B887" s="77"/>
      <c r="C887" s="105" t="str">
        <f>IF(B887&lt;&gt;"", INDEX(DeltagarRapport!$D$2:$D$9, MATCH(B887, DeltagarRapport!$E$2:$E$9, 0)), "")</f>
        <v/>
      </c>
      <c r="D887" s="64"/>
      <c r="E887" s="59"/>
      <c r="F887" s="59"/>
      <c r="G887" s="59"/>
      <c r="H887" s="60"/>
      <c r="I887" s="86"/>
      <c r="J887" s="86"/>
      <c r="K887" s="86"/>
      <c r="L887" s="78"/>
      <c r="M887" s="61"/>
      <c r="N887" s="66"/>
      <c r="O887" s="105" t="str">
        <f t="shared" si="68"/>
        <v/>
      </c>
      <c r="P887" s="105" t="str">
        <f t="shared" si="69"/>
        <v/>
      </c>
      <c r="Q887" s="105" t="str">
        <f>IF(P887="", "", IFERROR(VLOOKUP(P887,Arrtyper!A:B,2,FALSE), ""))</f>
        <v/>
      </c>
      <c r="R887" s="61"/>
      <c r="S887" s="105" t="str">
        <f>IF(R887="", "", IFERROR(VLOOKUP(R887,Verksamhetsform!A:B,2,FALSE), ""))</f>
        <v/>
      </c>
      <c r="T887" s="61"/>
      <c r="U887" s="61"/>
      <c r="V887" s="105" t="str">
        <f>IF(U887="", "", IFERROR(VLOOKUP(U887,KommunDB!A:B,2,FALSE), ""))</f>
        <v/>
      </c>
      <c r="W887" s="106">
        <f t="shared" si="65"/>
        <v>0</v>
      </c>
      <c r="X887" s="106">
        <f t="shared" si="66"/>
        <v>0</v>
      </c>
      <c r="Y887" s="107" t="str">
        <f t="shared" si="67"/>
        <v/>
      </c>
      <c r="Z887" s="108">
        <f>IF(S887=2,0,IF(ISBLANK(J887),0,VLOOKUP(Y887,DeltagarRapport!A:J,7,FALSE)*100))</f>
        <v>0</v>
      </c>
      <c r="AA887" s="108">
        <f>IF(S887=2,0,IF(ISBLANK(J887),0,VLOOKUP(Y887,DeltagarRapport!A:J,9,FALSE)*100))</f>
        <v>0</v>
      </c>
      <c r="AB887" s="109" t="str" cm="1">
        <f t="array" ref="AB887">IF(S887=1,INDEX(Verksamhetsform!$A$9:$A$10,MIN(ROW(AB887)-ROW($AB$2)+1,2)),"")</f>
        <v/>
      </c>
    </row>
    <row r="888" spans="1:28" x14ac:dyDescent="0.35">
      <c r="A888" s="105">
        <v>887</v>
      </c>
      <c r="B888" s="77"/>
      <c r="C888" s="105" t="str">
        <f>IF(B888&lt;&gt;"", INDEX(DeltagarRapport!$D$2:$D$9, MATCH(B888, DeltagarRapport!$E$2:$E$9, 0)), "")</f>
        <v/>
      </c>
      <c r="D888" s="64"/>
      <c r="E888" s="59"/>
      <c r="F888" s="59"/>
      <c r="G888" s="59"/>
      <c r="H888" s="60"/>
      <c r="I888" s="86"/>
      <c r="J888" s="86"/>
      <c r="K888" s="86"/>
      <c r="L888" s="78"/>
      <c r="M888" s="61"/>
      <c r="N888" s="66"/>
      <c r="O888" s="105" t="str">
        <f t="shared" si="68"/>
        <v/>
      </c>
      <c r="P888" s="105" t="str">
        <f t="shared" si="69"/>
        <v/>
      </c>
      <c r="Q888" s="105" t="str">
        <f>IF(P888="", "", IFERROR(VLOOKUP(P888,Arrtyper!A:B,2,FALSE), ""))</f>
        <v/>
      </c>
      <c r="R888" s="61"/>
      <c r="S888" s="105" t="str">
        <f>IF(R888="", "", IFERROR(VLOOKUP(R888,Verksamhetsform!A:B,2,FALSE), ""))</f>
        <v/>
      </c>
      <c r="T888" s="61"/>
      <c r="U888" s="61"/>
      <c r="V888" s="105" t="str">
        <f>IF(U888="", "", IFERROR(VLOOKUP(U888,KommunDB!A:B,2,FALSE), ""))</f>
        <v/>
      </c>
      <c r="W888" s="106">
        <f t="shared" si="65"/>
        <v>0</v>
      </c>
      <c r="X888" s="106">
        <f t="shared" si="66"/>
        <v>0</v>
      </c>
      <c r="Y888" s="107" t="str">
        <f t="shared" si="67"/>
        <v/>
      </c>
      <c r="Z888" s="108">
        <f>IF(S888=2,0,IF(ISBLANK(J888),0,VLOOKUP(Y888,DeltagarRapport!A:J,7,FALSE)*100))</f>
        <v>0</v>
      </c>
      <c r="AA888" s="108">
        <f>IF(S888=2,0,IF(ISBLANK(J888),0,VLOOKUP(Y888,DeltagarRapport!A:J,9,FALSE)*100))</f>
        <v>0</v>
      </c>
      <c r="AB888" s="109" t="str" cm="1">
        <f t="array" ref="AB888">IF(S888=1,INDEX(Verksamhetsform!$A$9:$A$10,MIN(ROW(AB888)-ROW($AB$2)+1,2)),"")</f>
        <v/>
      </c>
    </row>
    <row r="889" spans="1:28" x14ac:dyDescent="0.35">
      <c r="A889" s="105">
        <v>888</v>
      </c>
      <c r="B889" s="77"/>
      <c r="C889" s="105" t="str">
        <f>IF(B889&lt;&gt;"", INDEX(DeltagarRapport!$D$2:$D$9, MATCH(B889, DeltagarRapport!$E$2:$E$9, 0)), "")</f>
        <v/>
      </c>
      <c r="D889" s="64"/>
      <c r="E889" s="59"/>
      <c r="F889" s="59"/>
      <c r="G889" s="59"/>
      <c r="H889" s="60"/>
      <c r="I889" s="86"/>
      <c r="J889" s="86"/>
      <c r="K889" s="86"/>
      <c r="L889" s="78"/>
      <c r="M889" s="61"/>
      <c r="N889" s="66"/>
      <c r="O889" s="105" t="str">
        <f t="shared" si="68"/>
        <v/>
      </c>
      <c r="P889" s="105" t="str">
        <f t="shared" si="69"/>
        <v/>
      </c>
      <c r="Q889" s="105" t="str">
        <f>IF(P889="", "", IFERROR(VLOOKUP(P889,Arrtyper!A:B,2,FALSE), ""))</f>
        <v/>
      </c>
      <c r="R889" s="61"/>
      <c r="S889" s="105" t="str">
        <f>IF(R889="", "", IFERROR(VLOOKUP(R889,Verksamhetsform!A:B,2,FALSE), ""))</f>
        <v/>
      </c>
      <c r="T889" s="61"/>
      <c r="U889" s="61"/>
      <c r="V889" s="105" t="str">
        <f>IF(U889="", "", IFERROR(VLOOKUP(U889,KommunDB!A:B,2,FALSE), ""))</f>
        <v/>
      </c>
      <c r="W889" s="106">
        <f t="shared" si="65"/>
        <v>0</v>
      </c>
      <c r="X889" s="106">
        <f t="shared" si="66"/>
        <v>0</v>
      </c>
      <c r="Y889" s="107" t="str">
        <f t="shared" si="67"/>
        <v/>
      </c>
      <c r="Z889" s="108">
        <f>IF(S889=2,0,IF(ISBLANK(J889),0,VLOOKUP(Y889,DeltagarRapport!A:J,7,FALSE)*100))</f>
        <v>0</v>
      </c>
      <c r="AA889" s="108">
        <f>IF(S889=2,0,IF(ISBLANK(J889),0,VLOOKUP(Y889,DeltagarRapport!A:J,9,FALSE)*100))</f>
        <v>0</v>
      </c>
      <c r="AB889" s="109" t="str" cm="1">
        <f t="array" ref="AB889">IF(S889=1,INDEX(Verksamhetsform!$A$9:$A$10,MIN(ROW(AB889)-ROW($AB$2)+1,2)),"")</f>
        <v/>
      </c>
    </row>
    <row r="890" spans="1:28" x14ac:dyDescent="0.35">
      <c r="A890" s="105">
        <v>889</v>
      </c>
      <c r="B890" s="77"/>
      <c r="C890" s="105" t="str">
        <f>IF(B890&lt;&gt;"", INDEX(DeltagarRapport!$D$2:$D$9, MATCH(B890, DeltagarRapport!$E$2:$E$9, 0)), "")</f>
        <v/>
      </c>
      <c r="D890" s="64"/>
      <c r="E890" s="59"/>
      <c r="F890" s="59"/>
      <c r="G890" s="59"/>
      <c r="H890" s="60"/>
      <c r="I890" s="86"/>
      <c r="J890" s="86"/>
      <c r="K890" s="86"/>
      <c r="L890" s="78"/>
      <c r="M890" s="61"/>
      <c r="N890" s="66"/>
      <c r="O890" s="105" t="str">
        <f t="shared" si="68"/>
        <v/>
      </c>
      <c r="P890" s="105" t="str">
        <f t="shared" si="69"/>
        <v/>
      </c>
      <c r="Q890" s="105" t="str">
        <f>IF(P890="", "", IFERROR(VLOOKUP(P890,Arrtyper!A:B,2,FALSE), ""))</f>
        <v/>
      </c>
      <c r="R890" s="61"/>
      <c r="S890" s="105" t="str">
        <f>IF(R890="", "", IFERROR(VLOOKUP(R890,Verksamhetsform!A:B,2,FALSE), ""))</f>
        <v/>
      </c>
      <c r="T890" s="61"/>
      <c r="U890" s="61"/>
      <c r="V890" s="105" t="str">
        <f>IF(U890="", "", IFERROR(VLOOKUP(U890,KommunDB!A:B,2,FALSE), ""))</f>
        <v/>
      </c>
      <c r="W890" s="106">
        <f t="shared" si="65"/>
        <v>0</v>
      </c>
      <c r="X890" s="106">
        <f t="shared" si="66"/>
        <v>0</v>
      </c>
      <c r="Y890" s="107" t="str">
        <f t="shared" si="67"/>
        <v/>
      </c>
      <c r="Z890" s="108">
        <f>IF(S890=2,0,IF(ISBLANK(J890),0,VLOOKUP(Y890,DeltagarRapport!A:J,7,FALSE)*100))</f>
        <v>0</v>
      </c>
      <c r="AA890" s="108">
        <f>IF(S890=2,0,IF(ISBLANK(J890),0,VLOOKUP(Y890,DeltagarRapport!A:J,9,FALSE)*100))</f>
        <v>0</v>
      </c>
      <c r="AB890" s="109" t="str" cm="1">
        <f t="array" ref="AB890">IF(S890=1,INDEX(Verksamhetsform!$A$9:$A$10,MIN(ROW(AB890)-ROW($AB$2)+1,2)),"")</f>
        <v/>
      </c>
    </row>
    <row r="891" spans="1:28" x14ac:dyDescent="0.35">
      <c r="A891" s="105">
        <v>890</v>
      </c>
      <c r="B891" s="77"/>
      <c r="C891" s="105" t="str">
        <f>IF(B891&lt;&gt;"", INDEX(DeltagarRapport!$D$2:$D$9, MATCH(B891, DeltagarRapport!$E$2:$E$9, 0)), "")</f>
        <v/>
      </c>
      <c r="D891" s="64"/>
      <c r="E891" s="59"/>
      <c r="F891" s="59"/>
      <c r="G891" s="59"/>
      <c r="H891" s="60"/>
      <c r="I891" s="86"/>
      <c r="J891" s="86"/>
      <c r="K891" s="86"/>
      <c r="L891" s="78"/>
      <c r="M891" s="61"/>
      <c r="N891" s="66"/>
      <c r="O891" s="105" t="str">
        <f t="shared" si="68"/>
        <v/>
      </c>
      <c r="P891" s="105" t="str">
        <f t="shared" si="69"/>
        <v/>
      </c>
      <c r="Q891" s="105" t="str">
        <f>IF(P891="", "", IFERROR(VLOOKUP(P891,Arrtyper!A:B,2,FALSE), ""))</f>
        <v/>
      </c>
      <c r="R891" s="61"/>
      <c r="S891" s="105" t="str">
        <f>IF(R891="", "", IFERROR(VLOOKUP(R891,Verksamhetsform!A:B,2,FALSE), ""))</f>
        <v/>
      </c>
      <c r="T891" s="61"/>
      <c r="U891" s="61"/>
      <c r="V891" s="105" t="str">
        <f>IF(U891="", "", IFERROR(VLOOKUP(U891,KommunDB!A:B,2,FALSE), ""))</f>
        <v/>
      </c>
      <c r="W891" s="106">
        <f t="shared" si="65"/>
        <v>0</v>
      </c>
      <c r="X891" s="106">
        <f t="shared" si="66"/>
        <v>0</v>
      </c>
      <c r="Y891" s="107" t="str">
        <f t="shared" si="67"/>
        <v/>
      </c>
      <c r="Z891" s="108">
        <f>IF(S891=2,0,IF(ISBLANK(J891),0,VLOOKUP(Y891,DeltagarRapport!A:J,7,FALSE)*100))</f>
        <v>0</v>
      </c>
      <c r="AA891" s="108">
        <f>IF(S891=2,0,IF(ISBLANK(J891),0,VLOOKUP(Y891,DeltagarRapport!A:J,9,FALSE)*100))</f>
        <v>0</v>
      </c>
      <c r="AB891" s="109" t="str" cm="1">
        <f t="array" ref="AB891">IF(S891=1,INDEX(Verksamhetsform!$A$9:$A$10,MIN(ROW(AB891)-ROW($AB$2)+1,2)),"")</f>
        <v/>
      </c>
    </row>
    <row r="892" spans="1:28" x14ac:dyDescent="0.35">
      <c r="A892" s="105">
        <v>891</v>
      </c>
      <c r="B892" s="77"/>
      <c r="C892" s="105" t="str">
        <f>IF(B892&lt;&gt;"", INDEX(DeltagarRapport!$D$2:$D$9, MATCH(B892, DeltagarRapport!$E$2:$E$9, 0)), "")</f>
        <v/>
      </c>
      <c r="D892" s="64"/>
      <c r="E892" s="59"/>
      <c r="F892" s="59"/>
      <c r="G892" s="59"/>
      <c r="H892" s="60"/>
      <c r="I892" s="86"/>
      <c r="J892" s="86"/>
      <c r="K892" s="86"/>
      <c r="L892" s="78"/>
      <c r="M892" s="61"/>
      <c r="N892" s="66"/>
      <c r="O892" s="105" t="str">
        <f t="shared" si="68"/>
        <v/>
      </c>
      <c r="P892" s="105" t="str">
        <f t="shared" si="69"/>
        <v/>
      </c>
      <c r="Q892" s="105" t="str">
        <f>IF(P892="", "", IFERROR(VLOOKUP(P892,Arrtyper!A:B,2,FALSE), ""))</f>
        <v/>
      </c>
      <c r="R892" s="61"/>
      <c r="S892" s="105" t="str">
        <f>IF(R892="", "", IFERROR(VLOOKUP(R892,Verksamhetsform!A:B,2,FALSE), ""))</f>
        <v/>
      </c>
      <c r="T892" s="61"/>
      <c r="U892" s="61"/>
      <c r="V892" s="105" t="str">
        <f>IF(U892="", "", IFERROR(VLOOKUP(U892,KommunDB!A:B,2,FALSE), ""))</f>
        <v/>
      </c>
      <c r="W892" s="106">
        <f t="shared" si="65"/>
        <v>0</v>
      </c>
      <c r="X892" s="106">
        <f t="shared" si="66"/>
        <v>0</v>
      </c>
      <c r="Y892" s="107" t="str">
        <f t="shared" si="67"/>
        <v/>
      </c>
      <c r="Z892" s="108">
        <f>IF(S892=2,0,IF(ISBLANK(J892),0,VLOOKUP(Y892,DeltagarRapport!A:J,7,FALSE)*100))</f>
        <v>0</v>
      </c>
      <c r="AA892" s="108">
        <f>IF(S892=2,0,IF(ISBLANK(J892),0,VLOOKUP(Y892,DeltagarRapport!A:J,9,FALSE)*100))</f>
        <v>0</v>
      </c>
      <c r="AB892" s="109" t="str" cm="1">
        <f t="array" ref="AB892">IF(S892=1,INDEX(Verksamhetsform!$A$9:$A$10,MIN(ROW(AB892)-ROW($AB$2)+1,2)),"")</f>
        <v/>
      </c>
    </row>
    <row r="893" spans="1:28" x14ac:dyDescent="0.35">
      <c r="A893" s="105">
        <v>892</v>
      </c>
      <c r="B893" s="77"/>
      <c r="C893" s="105" t="str">
        <f>IF(B893&lt;&gt;"", INDEX(DeltagarRapport!$D$2:$D$9, MATCH(B893, DeltagarRapport!$E$2:$E$9, 0)), "")</f>
        <v/>
      </c>
      <c r="D893" s="64"/>
      <c r="E893" s="59"/>
      <c r="F893" s="59"/>
      <c r="G893" s="59"/>
      <c r="H893" s="60"/>
      <c r="I893" s="86"/>
      <c r="J893" s="86"/>
      <c r="K893" s="86"/>
      <c r="L893" s="78"/>
      <c r="M893" s="61"/>
      <c r="N893" s="66"/>
      <c r="O893" s="105" t="str">
        <f t="shared" si="68"/>
        <v/>
      </c>
      <c r="P893" s="105" t="str">
        <f t="shared" si="69"/>
        <v/>
      </c>
      <c r="Q893" s="105" t="str">
        <f>IF(P893="", "", IFERROR(VLOOKUP(P893,Arrtyper!A:B,2,FALSE), ""))</f>
        <v/>
      </c>
      <c r="R893" s="61"/>
      <c r="S893" s="105" t="str">
        <f>IF(R893="", "", IFERROR(VLOOKUP(R893,Verksamhetsform!A:B,2,FALSE), ""))</f>
        <v/>
      </c>
      <c r="T893" s="61"/>
      <c r="U893" s="61"/>
      <c r="V893" s="105" t="str">
        <f>IF(U893="", "", IFERROR(VLOOKUP(U893,KommunDB!A:B,2,FALSE), ""))</f>
        <v/>
      </c>
      <c r="W893" s="106">
        <f t="shared" si="65"/>
        <v>0</v>
      </c>
      <c r="X893" s="106">
        <f t="shared" si="66"/>
        <v>0</v>
      </c>
      <c r="Y893" s="107" t="str">
        <f t="shared" si="67"/>
        <v/>
      </c>
      <c r="Z893" s="108">
        <f>IF(S893=2,0,IF(ISBLANK(J893),0,VLOOKUP(Y893,DeltagarRapport!A:J,7,FALSE)*100))</f>
        <v>0</v>
      </c>
      <c r="AA893" s="108">
        <f>IF(S893=2,0,IF(ISBLANK(J893),0,VLOOKUP(Y893,DeltagarRapport!A:J,9,FALSE)*100))</f>
        <v>0</v>
      </c>
      <c r="AB893" s="109" t="str" cm="1">
        <f t="array" ref="AB893">IF(S893=1,INDEX(Verksamhetsform!$A$9:$A$10,MIN(ROW(AB893)-ROW($AB$2)+1,2)),"")</f>
        <v/>
      </c>
    </row>
    <row r="894" spans="1:28" x14ac:dyDescent="0.35">
      <c r="A894" s="105">
        <v>893</v>
      </c>
      <c r="B894" s="77"/>
      <c r="C894" s="105" t="str">
        <f>IF(B894&lt;&gt;"", INDEX(DeltagarRapport!$D$2:$D$9, MATCH(B894, DeltagarRapport!$E$2:$E$9, 0)), "")</f>
        <v/>
      </c>
      <c r="D894" s="64"/>
      <c r="E894" s="59"/>
      <c r="F894" s="59"/>
      <c r="G894" s="59"/>
      <c r="H894" s="60"/>
      <c r="I894" s="86"/>
      <c r="J894" s="86"/>
      <c r="K894" s="86"/>
      <c r="L894" s="78"/>
      <c r="M894" s="61"/>
      <c r="N894" s="66"/>
      <c r="O894" s="105" t="str">
        <f t="shared" si="68"/>
        <v/>
      </c>
      <c r="P894" s="105" t="str">
        <f t="shared" si="69"/>
        <v/>
      </c>
      <c r="Q894" s="105" t="str">
        <f>IF(P894="", "", IFERROR(VLOOKUP(P894,Arrtyper!A:B,2,FALSE), ""))</f>
        <v/>
      </c>
      <c r="R894" s="61"/>
      <c r="S894" s="105" t="str">
        <f>IF(R894="", "", IFERROR(VLOOKUP(R894,Verksamhetsform!A:B,2,FALSE), ""))</f>
        <v/>
      </c>
      <c r="T894" s="61"/>
      <c r="U894" s="61"/>
      <c r="V894" s="105" t="str">
        <f>IF(U894="", "", IFERROR(VLOOKUP(U894,KommunDB!A:B,2,FALSE), ""))</f>
        <v/>
      </c>
      <c r="W894" s="106">
        <f t="shared" si="65"/>
        <v>0</v>
      </c>
      <c r="X894" s="106">
        <f t="shared" si="66"/>
        <v>0</v>
      </c>
      <c r="Y894" s="107" t="str">
        <f t="shared" si="67"/>
        <v/>
      </c>
      <c r="Z894" s="108">
        <f>IF(S894=2,0,IF(ISBLANK(J894),0,VLOOKUP(Y894,DeltagarRapport!A:J,7,FALSE)*100))</f>
        <v>0</v>
      </c>
      <c r="AA894" s="108">
        <f>IF(S894=2,0,IF(ISBLANK(J894),0,VLOOKUP(Y894,DeltagarRapport!A:J,9,FALSE)*100))</f>
        <v>0</v>
      </c>
      <c r="AB894" s="109" t="str" cm="1">
        <f t="array" ref="AB894">IF(S894=1,INDEX(Verksamhetsform!$A$9:$A$10,MIN(ROW(AB894)-ROW($AB$2)+1,2)),"")</f>
        <v/>
      </c>
    </row>
    <row r="895" spans="1:28" x14ac:dyDescent="0.35">
      <c r="A895" s="105">
        <v>894</v>
      </c>
      <c r="B895" s="77"/>
      <c r="C895" s="105" t="str">
        <f>IF(B895&lt;&gt;"", INDEX(DeltagarRapport!$D$2:$D$9, MATCH(B895, DeltagarRapport!$E$2:$E$9, 0)), "")</f>
        <v/>
      </c>
      <c r="D895" s="64"/>
      <c r="E895" s="59"/>
      <c r="F895" s="59"/>
      <c r="G895" s="59"/>
      <c r="H895" s="60"/>
      <c r="I895" s="86"/>
      <c r="J895" s="86"/>
      <c r="K895" s="86"/>
      <c r="L895" s="78"/>
      <c r="M895" s="61"/>
      <c r="N895" s="66"/>
      <c r="O895" s="105" t="str">
        <f t="shared" si="68"/>
        <v/>
      </c>
      <c r="P895" s="105" t="str">
        <f t="shared" si="69"/>
        <v/>
      </c>
      <c r="Q895" s="105" t="str">
        <f>IF(P895="", "", IFERROR(VLOOKUP(P895,Arrtyper!A:B,2,FALSE), ""))</f>
        <v/>
      </c>
      <c r="R895" s="61"/>
      <c r="S895" s="105" t="str">
        <f>IF(R895="", "", IFERROR(VLOOKUP(R895,Verksamhetsform!A:B,2,FALSE), ""))</f>
        <v/>
      </c>
      <c r="T895" s="61"/>
      <c r="U895" s="61"/>
      <c r="V895" s="105" t="str">
        <f>IF(U895="", "", IFERROR(VLOOKUP(U895,KommunDB!A:B,2,FALSE), ""))</f>
        <v/>
      </c>
      <c r="W895" s="106">
        <f t="shared" si="65"/>
        <v>0</v>
      </c>
      <c r="X895" s="106">
        <f t="shared" si="66"/>
        <v>0</v>
      </c>
      <c r="Y895" s="107" t="str">
        <f t="shared" si="67"/>
        <v/>
      </c>
      <c r="Z895" s="108">
        <f>IF(S895=2,0,IF(ISBLANK(J895),0,VLOOKUP(Y895,DeltagarRapport!A:J,7,FALSE)*100))</f>
        <v>0</v>
      </c>
      <c r="AA895" s="108">
        <f>IF(S895=2,0,IF(ISBLANK(J895),0,VLOOKUP(Y895,DeltagarRapport!A:J,9,FALSE)*100))</f>
        <v>0</v>
      </c>
      <c r="AB895" s="109" t="str" cm="1">
        <f t="array" ref="AB895">IF(S895=1,INDEX(Verksamhetsform!$A$9:$A$10,MIN(ROW(AB895)-ROW($AB$2)+1,2)),"")</f>
        <v/>
      </c>
    </row>
    <row r="896" spans="1:28" x14ac:dyDescent="0.35">
      <c r="A896" s="105">
        <v>895</v>
      </c>
      <c r="B896" s="77"/>
      <c r="C896" s="105" t="str">
        <f>IF(B896&lt;&gt;"", INDEX(DeltagarRapport!$D$2:$D$9, MATCH(B896, DeltagarRapport!$E$2:$E$9, 0)), "")</f>
        <v/>
      </c>
      <c r="D896" s="64"/>
      <c r="E896" s="59"/>
      <c r="F896" s="59"/>
      <c r="G896" s="59"/>
      <c r="H896" s="60"/>
      <c r="I896" s="86"/>
      <c r="J896" s="86"/>
      <c r="K896" s="86"/>
      <c r="L896" s="78"/>
      <c r="M896" s="61"/>
      <c r="N896" s="66"/>
      <c r="O896" s="105" t="str">
        <f t="shared" si="68"/>
        <v/>
      </c>
      <c r="P896" s="105" t="str">
        <f t="shared" si="69"/>
        <v/>
      </c>
      <c r="Q896" s="105" t="str">
        <f>IF(P896="", "", IFERROR(VLOOKUP(P896,Arrtyper!A:B,2,FALSE), ""))</f>
        <v/>
      </c>
      <c r="R896" s="61"/>
      <c r="S896" s="105" t="str">
        <f>IF(R896="", "", IFERROR(VLOOKUP(R896,Verksamhetsform!A:B,2,FALSE), ""))</f>
        <v/>
      </c>
      <c r="T896" s="61"/>
      <c r="U896" s="61"/>
      <c r="V896" s="105" t="str">
        <f>IF(U896="", "", IFERROR(VLOOKUP(U896,KommunDB!A:B,2,FALSE), ""))</f>
        <v/>
      </c>
      <c r="W896" s="106">
        <f t="shared" si="65"/>
        <v>0</v>
      </c>
      <c r="X896" s="106">
        <f t="shared" si="66"/>
        <v>0</v>
      </c>
      <c r="Y896" s="107" t="str">
        <f t="shared" si="67"/>
        <v/>
      </c>
      <c r="Z896" s="108">
        <f>IF(S896=2,0,IF(ISBLANK(J896),0,VLOOKUP(Y896,DeltagarRapport!A:J,7,FALSE)*100))</f>
        <v>0</v>
      </c>
      <c r="AA896" s="108">
        <f>IF(S896=2,0,IF(ISBLANK(J896),0,VLOOKUP(Y896,DeltagarRapport!A:J,9,FALSE)*100))</f>
        <v>0</v>
      </c>
      <c r="AB896" s="109" t="str" cm="1">
        <f t="array" ref="AB896">IF(S896=1,INDEX(Verksamhetsform!$A$9:$A$10,MIN(ROW(AB896)-ROW($AB$2)+1,2)),"")</f>
        <v/>
      </c>
    </row>
    <row r="897" spans="1:28" x14ac:dyDescent="0.35">
      <c r="A897" s="105">
        <v>896</v>
      </c>
      <c r="B897" s="77"/>
      <c r="C897" s="105" t="str">
        <f>IF(B897&lt;&gt;"", INDEX(DeltagarRapport!$D$2:$D$9, MATCH(B897, DeltagarRapport!$E$2:$E$9, 0)), "")</f>
        <v/>
      </c>
      <c r="D897" s="64"/>
      <c r="E897" s="59"/>
      <c r="F897" s="59"/>
      <c r="G897" s="59"/>
      <c r="H897" s="60"/>
      <c r="I897" s="86"/>
      <c r="J897" s="86"/>
      <c r="K897" s="86"/>
      <c r="L897" s="78"/>
      <c r="M897" s="61"/>
      <c r="N897" s="66"/>
      <c r="O897" s="105" t="str">
        <f t="shared" si="68"/>
        <v/>
      </c>
      <c r="P897" s="105" t="str">
        <f t="shared" si="69"/>
        <v/>
      </c>
      <c r="Q897" s="105" t="str">
        <f>IF(P897="", "", IFERROR(VLOOKUP(P897,Arrtyper!A:B,2,FALSE), ""))</f>
        <v/>
      </c>
      <c r="R897" s="61"/>
      <c r="S897" s="105" t="str">
        <f>IF(R897="", "", IFERROR(VLOOKUP(R897,Verksamhetsform!A:B,2,FALSE), ""))</f>
        <v/>
      </c>
      <c r="T897" s="61"/>
      <c r="U897" s="61"/>
      <c r="V897" s="105" t="str">
        <f>IF(U897="", "", IFERROR(VLOOKUP(U897,KommunDB!A:B,2,FALSE), ""))</f>
        <v/>
      </c>
      <c r="W897" s="106">
        <f t="shared" si="65"/>
        <v>0</v>
      </c>
      <c r="X897" s="106">
        <f t="shared" si="66"/>
        <v>0</v>
      </c>
      <c r="Y897" s="107" t="str">
        <f t="shared" si="67"/>
        <v/>
      </c>
      <c r="Z897" s="108">
        <f>IF(S897=2,0,IF(ISBLANK(J897),0,VLOOKUP(Y897,DeltagarRapport!A:J,7,FALSE)*100))</f>
        <v>0</v>
      </c>
      <c r="AA897" s="108">
        <f>IF(S897=2,0,IF(ISBLANK(J897),0,VLOOKUP(Y897,DeltagarRapport!A:J,9,FALSE)*100))</f>
        <v>0</v>
      </c>
      <c r="AB897" s="109" t="str" cm="1">
        <f t="array" ref="AB897">IF(S897=1,INDEX(Verksamhetsform!$A$9:$A$10,MIN(ROW(AB897)-ROW($AB$2)+1,2)),"")</f>
        <v/>
      </c>
    </row>
    <row r="898" spans="1:28" x14ac:dyDescent="0.35">
      <c r="A898" s="105">
        <v>897</v>
      </c>
      <c r="B898" s="77"/>
      <c r="C898" s="105" t="str">
        <f>IF(B898&lt;&gt;"", INDEX(DeltagarRapport!$D$2:$D$9, MATCH(B898, DeltagarRapport!$E$2:$E$9, 0)), "")</f>
        <v/>
      </c>
      <c r="D898" s="64"/>
      <c r="E898" s="59"/>
      <c r="F898" s="59"/>
      <c r="G898" s="59"/>
      <c r="H898" s="60"/>
      <c r="I898" s="86"/>
      <c r="J898" s="86"/>
      <c r="K898" s="86"/>
      <c r="L898" s="78"/>
      <c r="M898" s="61"/>
      <c r="N898" s="66"/>
      <c r="O898" s="105" t="str">
        <f t="shared" si="68"/>
        <v/>
      </c>
      <c r="P898" s="105" t="str">
        <f t="shared" si="69"/>
        <v/>
      </c>
      <c r="Q898" s="105" t="str">
        <f>IF(P898="", "", IFERROR(VLOOKUP(P898,Arrtyper!A:B,2,FALSE), ""))</f>
        <v/>
      </c>
      <c r="R898" s="61"/>
      <c r="S898" s="105" t="str">
        <f>IF(R898="", "", IFERROR(VLOOKUP(R898,Verksamhetsform!A:B,2,FALSE), ""))</f>
        <v/>
      </c>
      <c r="T898" s="61"/>
      <c r="U898" s="61"/>
      <c r="V898" s="105" t="str">
        <f>IF(U898="", "", IFERROR(VLOOKUP(U898,KommunDB!A:B,2,FALSE), ""))</f>
        <v/>
      </c>
      <c r="W898" s="106">
        <f t="shared" ref="W898:W961" si="70">ROUND(Z898*J898/100,0)</f>
        <v>0</v>
      </c>
      <c r="X898" s="106">
        <f t="shared" ref="X898:X961" si="71">ROUND(J898*AA898/100,0)</f>
        <v>0</v>
      </c>
      <c r="Y898" s="107" t="str">
        <f t="shared" ref="Y898:Y961" si="72">CONCATENATE(M898,Q898,C898,S898)</f>
        <v/>
      </c>
      <c r="Z898" s="108">
        <f>IF(S898=2,0,IF(ISBLANK(J898),0,VLOOKUP(Y898,DeltagarRapport!A:J,7,FALSE)*100))</f>
        <v>0</v>
      </c>
      <c r="AA898" s="108">
        <f>IF(S898=2,0,IF(ISBLANK(J898),0,VLOOKUP(Y898,DeltagarRapport!A:J,9,FALSE)*100))</f>
        <v>0</v>
      </c>
      <c r="AB898" s="109" t="str" cm="1">
        <f t="array" ref="AB898">IF(S898=1,INDEX(Verksamhetsform!$A$9:$A$10,MIN(ROW(AB898)-ROW($AB$2)+1,2)),"")</f>
        <v/>
      </c>
    </row>
    <row r="899" spans="1:28" x14ac:dyDescent="0.35">
      <c r="A899" s="105">
        <v>898</v>
      </c>
      <c r="B899" s="77"/>
      <c r="C899" s="105" t="str">
        <f>IF(B899&lt;&gt;"", INDEX(DeltagarRapport!$D$2:$D$9, MATCH(B899, DeltagarRapport!$E$2:$E$9, 0)), "")</f>
        <v/>
      </c>
      <c r="D899" s="64"/>
      <c r="E899" s="59"/>
      <c r="F899" s="59"/>
      <c r="G899" s="59"/>
      <c r="H899" s="60"/>
      <c r="I899" s="86"/>
      <c r="J899" s="86"/>
      <c r="K899" s="86"/>
      <c r="L899" s="78"/>
      <c r="M899" s="61"/>
      <c r="N899" s="66"/>
      <c r="O899" s="105" t="str">
        <f t="shared" si="68"/>
        <v/>
      </c>
      <c r="P899" s="105" t="str">
        <f t="shared" si="69"/>
        <v/>
      </c>
      <c r="Q899" s="105" t="str">
        <f>IF(P899="", "", IFERROR(VLOOKUP(P899,Arrtyper!A:B,2,FALSE), ""))</f>
        <v/>
      </c>
      <c r="R899" s="61"/>
      <c r="S899" s="105" t="str">
        <f>IF(R899="", "", IFERROR(VLOOKUP(R899,Verksamhetsform!A:B,2,FALSE), ""))</f>
        <v/>
      </c>
      <c r="T899" s="61"/>
      <c r="U899" s="61"/>
      <c r="V899" s="105" t="str">
        <f>IF(U899="", "", IFERROR(VLOOKUP(U899,KommunDB!A:B,2,FALSE), ""))</f>
        <v/>
      </c>
      <c r="W899" s="106">
        <f t="shared" si="70"/>
        <v>0</v>
      </c>
      <c r="X899" s="106">
        <f t="shared" si="71"/>
        <v>0</v>
      </c>
      <c r="Y899" s="107" t="str">
        <f t="shared" si="72"/>
        <v/>
      </c>
      <c r="Z899" s="108">
        <f>IF(S899=2,0,IF(ISBLANK(J899),0,VLOOKUP(Y899,DeltagarRapport!A:J,7,FALSE)*100))</f>
        <v>0</v>
      </c>
      <c r="AA899" s="108">
        <f>IF(S899=2,0,IF(ISBLANK(J899),0,VLOOKUP(Y899,DeltagarRapport!A:J,9,FALSE)*100))</f>
        <v>0</v>
      </c>
      <c r="AB899" s="109" t="str" cm="1">
        <f t="array" ref="AB899">IF(S899=1,INDEX(Verksamhetsform!$A$9:$A$10,MIN(ROW(AB899)-ROW($AB$2)+1,2)),"")</f>
        <v/>
      </c>
    </row>
    <row r="900" spans="1:28" x14ac:dyDescent="0.35">
      <c r="A900" s="105">
        <v>899</v>
      </c>
      <c r="B900" s="77"/>
      <c r="C900" s="105" t="str">
        <f>IF(B900&lt;&gt;"", INDEX(DeltagarRapport!$D$2:$D$9, MATCH(B900, DeltagarRapport!$E$2:$E$9, 0)), "")</f>
        <v/>
      </c>
      <c r="D900" s="64"/>
      <c r="E900" s="59"/>
      <c r="F900" s="59"/>
      <c r="G900" s="59"/>
      <c r="H900" s="60"/>
      <c r="I900" s="86"/>
      <c r="J900" s="86"/>
      <c r="K900" s="86"/>
      <c r="L900" s="78"/>
      <c r="M900" s="61"/>
      <c r="N900" s="66"/>
      <c r="O900" s="105" t="str">
        <f t="shared" ref="O900:O963" si="73">IF(N900&lt;&gt;"","Reducering","")</f>
        <v/>
      </c>
      <c r="P900" s="105" t="str">
        <f t="shared" ref="P900:P963" si="74">IF(N900&lt;&gt;"","Folkbildning","")</f>
        <v/>
      </c>
      <c r="Q900" s="105" t="str">
        <f>IF(P900="", "", IFERROR(VLOOKUP(P900,Arrtyper!A:B,2,FALSE), ""))</f>
        <v/>
      </c>
      <c r="R900" s="61"/>
      <c r="S900" s="105" t="str">
        <f>IF(R900="", "", IFERROR(VLOOKUP(R900,Verksamhetsform!A:B,2,FALSE), ""))</f>
        <v/>
      </c>
      <c r="T900" s="61"/>
      <c r="U900" s="61"/>
      <c r="V900" s="105" t="str">
        <f>IF(U900="", "", IFERROR(VLOOKUP(U900,KommunDB!A:B,2,FALSE), ""))</f>
        <v/>
      </c>
      <c r="W900" s="106">
        <f t="shared" si="70"/>
        <v>0</v>
      </c>
      <c r="X900" s="106">
        <f t="shared" si="71"/>
        <v>0</v>
      </c>
      <c r="Y900" s="107" t="str">
        <f t="shared" si="72"/>
        <v/>
      </c>
      <c r="Z900" s="108">
        <f>IF(S900=2,0,IF(ISBLANK(J900),0,VLOOKUP(Y900,DeltagarRapport!A:J,7,FALSE)*100))</f>
        <v>0</v>
      </c>
      <c r="AA900" s="108">
        <f>IF(S900=2,0,IF(ISBLANK(J900),0,VLOOKUP(Y900,DeltagarRapport!A:J,9,FALSE)*100))</f>
        <v>0</v>
      </c>
      <c r="AB900" s="109" t="str" cm="1">
        <f t="array" ref="AB900">IF(S900=1,INDEX(Verksamhetsform!$A$9:$A$10,MIN(ROW(AB900)-ROW($AB$2)+1,2)),"")</f>
        <v/>
      </c>
    </row>
    <row r="901" spans="1:28" x14ac:dyDescent="0.35">
      <c r="A901" s="105">
        <v>900</v>
      </c>
      <c r="B901" s="77"/>
      <c r="C901" s="105" t="str">
        <f>IF(B901&lt;&gt;"", INDEX(DeltagarRapport!$D$2:$D$9, MATCH(B901, DeltagarRapport!$E$2:$E$9, 0)), "")</f>
        <v/>
      </c>
      <c r="D901" s="64"/>
      <c r="E901" s="59"/>
      <c r="F901" s="59"/>
      <c r="G901" s="59"/>
      <c r="H901" s="60"/>
      <c r="I901" s="86"/>
      <c r="J901" s="86"/>
      <c r="K901" s="86"/>
      <c r="L901" s="78"/>
      <c r="M901" s="61"/>
      <c r="N901" s="66"/>
      <c r="O901" s="105" t="str">
        <f t="shared" si="73"/>
        <v/>
      </c>
      <c r="P901" s="105" t="str">
        <f t="shared" si="74"/>
        <v/>
      </c>
      <c r="Q901" s="105" t="str">
        <f>IF(P901="", "", IFERROR(VLOOKUP(P901,Arrtyper!A:B,2,FALSE), ""))</f>
        <v/>
      </c>
      <c r="R901" s="61"/>
      <c r="S901" s="105" t="str">
        <f>IF(R901="", "", IFERROR(VLOOKUP(R901,Verksamhetsform!A:B,2,FALSE), ""))</f>
        <v/>
      </c>
      <c r="T901" s="61"/>
      <c r="U901" s="61"/>
      <c r="V901" s="105" t="str">
        <f>IF(U901="", "", IFERROR(VLOOKUP(U901,KommunDB!A:B,2,FALSE), ""))</f>
        <v/>
      </c>
      <c r="W901" s="106">
        <f t="shared" si="70"/>
        <v>0</v>
      </c>
      <c r="X901" s="106">
        <f t="shared" si="71"/>
        <v>0</v>
      </c>
      <c r="Y901" s="107" t="str">
        <f t="shared" si="72"/>
        <v/>
      </c>
      <c r="Z901" s="108">
        <f>IF(S901=2,0,IF(ISBLANK(J901),0,VLOOKUP(Y901,DeltagarRapport!A:J,7,FALSE)*100))</f>
        <v>0</v>
      </c>
      <c r="AA901" s="108">
        <f>IF(S901=2,0,IF(ISBLANK(J901),0,VLOOKUP(Y901,DeltagarRapport!A:J,9,FALSE)*100))</f>
        <v>0</v>
      </c>
      <c r="AB901" s="109" t="str" cm="1">
        <f t="array" ref="AB901">IF(S901=1,INDEX(Verksamhetsform!$A$9:$A$10,MIN(ROW(AB901)-ROW($AB$2)+1,2)),"")</f>
        <v/>
      </c>
    </row>
    <row r="902" spans="1:28" x14ac:dyDescent="0.35">
      <c r="A902" s="105">
        <v>901</v>
      </c>
      <c r="B902" s="77"/>
      <c r="C902" s="105" t="str">
        <f>IF(B902&lt;&gt;"", INDEX(DeltagarRapport!$D$2:$D$9, MATCH(B902, DeltagarRapport!$E$2:$E$9, 0)), "")</f>
        <v/>
      </c>
      <c r="D902" s="64"/>
      <c r="E902" s="59"/>
      <c r="F902" s="59"/>
      <c r="G902" s="59"/>
      <c r="H902" s="60"/>
      <c r="I902" s="86"/>
      <c r="J902" s="86"/>
      <c r="K902" s="86"/>
      <c r="L902" s="78"/>
      <c r="M902" s="61"/>
      <c r="N902" s="66"/>
      <c r="O902" s="105" t="str">
        <f t="shared" si="73"/>
        <v/>
      </c>
      <c r="P902" s="105" t="str">
        <f t="shared" si="74"/>
        <v/>
      </c>
      <c r="Q902" s="105" t="str">
        <f>IF(P902="", "", IFERROR(VLOOKUP(P902,Arrtyper!A:B,2,FALSE), ""))</f>
        <v/>
      </c>
      <c r="R902" s="61"/>
      <c r="S902" s="105" t="str">
        <f>IF(R902="", "", IFERROR(VLOOKUP(R902,Verksamhetsform!A:B,2,FALSE), ""))</f>
        <v/>
      </c>
      <c r="T902" s="61"/>
      <c r="U902" s="61"/>
      <c r="V902" s="105" t="str">
        <f>IF(U902="", "", IFERROR(VLOOKUP(U902,KommunDB!A:B,2,FALSE), ""))</f>
        <v/>
      </c>
      <c r="W902" s="106">
        <f t="shared" si="70"/>
        <v>0</v>
      </c>
      <c r="X902" s="106">
        <f t="shared" si="71"/>
        <v>0</v>
      </c>
      <c r="Y902" s="107" t="str">
        <f t="shared" si="72"/>
        <v/>
      </c>
      <c r="Z902" s="108">
        <f>IF(S902=2,0,IF(ISBLANK(J902),0,VLOOKUP(Y902,DeltagarRapport!A:J,7,FALSE)*100))</f>
        <v>0</v>
      </c>
      <c r="AA902" s="108">
        <f>IF(S902=2,0,IF(ISBLANK(J902),0,VLOOKUP(Y902,DeltagarRapport!A:J,9,FALSE)*100))</f>
        <v>0</v>
      </c>
      <c r="AB902" s="109" t="str" cm="1">
        <f t="array" ref="AB902">IF(S902=1,INDEX(Verksamhetsform!$A$9:$A$10,MIN(ROW(AB902)-ROW($AB$2)+1,2)),"")</f>
        <v/>
      </c>
    </row>
    <row r="903" spans="1:28" x14ac:dyDescent="0.35">
      <c r="A903" s="105">
        <v>902</v>
      </c>
      <c r="B903" s="77"/>
      <c r="C903" s="105" t="str">
        <f>IF(B903&lt;&gt;"", INDEX(DeltagarRapport!$D$2:$D$9, MATCH(B903, DeltagarRapport!$E$2:$E$9, 0)), "")</f>
        <v/>
      </c>
      <c r="D903" s="64"/>
      <c r="E903" s="59"/>
      <c r="F903" s="59"/>
      <c r="G903" s="59"/>
      <c r="H903" s="60"/>
      <c r="I903" s="86"/>
      <c r="J903" s="86"/>
      <c r="K903" s="86"/>
      <c r="L903" s="78"/>
      <c r="M903" s="61"/>
      <c r="N903" s="66"/>
      <c r="O903" s="105" t="str">
        <f t="shared" si="73"/>
        <v/>
      </c>
      <c r="P903" s="105" t="str">
        <f t="shared" si="74"/>
        <v/>
      </c>
      <c r="Q903" s="105" t="str">
        <f>IF(P903="", "", IFERROR(VLOOKUP(P903,Arrtyper!A:B,2,FALSE), ""))</f>
        <v/>
      </c>
      <c r="R903" s="61"/>
      <c r="S903" s="105" t="str">
        <f>IF(R903="", "", IFERROR(VLOOKUP(R903,Verksamhetsform!A:B,2,FALSE), ""))</f>
        <v/>
      </c>
      <c r="T903" s="61"/>
      <c r="U903" s="61"/>
      <c r="V903" s="105" t="str">
        <f>IF(U903="", "", IFERROR(VLOOKUP(U903,KommunDB!A:B,2,FALSE), ""))</f>
        <v/>
      </c>
      <c r="W903" s="106">
        <f t="shared" si="70"/>
        <v>0</v>
      </c>
      <c r="X903" s="106">
        <f t="shared" si="71"/>
        <v>0</v>
      </c>
      <c r="Y903" s="107" t="str">
        <f t="shared" si="72"/>
        <v/>
      </c>
      <c r="Z903" s="108">
        <f>IF(S903=2,0,IF(ISBLANK(J903),0,VLOOKUP(Y903,DeltagarRapport!A:J,7,FALSE)*100))</f>
        <v>0</v>
      </c>
      <c r="AA903" s="108">
        <f>IF(S903=2,0,IF(ISBLANK(J903),0,VLOOKUP(Y903,DeltagarRapport!A:J,9,FALSE)*100))</f>
        <v>0</v>
      </c>
      <c r="AB903" s="109" t="str" cm="1">
        <f t="array" ref="AB903">IF(S903=1,INDEX(Verksamhetsform!$A$9:$A$10,MIN(ROW(AB903)-ROW($AB$2)+1,2)),"")</f>
        <v/>
      </c>
    </row>
    <row r="904" spans="1:28" x14ac:dyDescent="0.35">
      <c r="A904" s="105">
        <v>903</v>
      </c>
      <c r="B904" s="77"/>
      <c r="C904" s="105" t="str">
        <f>IF(B904&lt;&gt;"", INDEX(DeltagarRapport!$D$2:$D$9, MATCH(B904, DeltagarRapport!$E$2:$E$9, 0)), "")</f>
        <v/>
      </c>
      <c r="D904" s="64"/>
      <c r="E904" s="59"/>
      <c r="F904" s="59"/>
      <c r="G904" s="59"/>
      <c r="H904" s="60"/>
      <c r="I904" s="86"/>
      <c r="J904" s="86"/>
      <c r="K904" s="86"/>
      <c r="L904" s="78"/>
      <c r="M904" s="61"/>
      <c r="N904" s="66"/>
      <c r="O904" s="105" t="str">
        <f t="shared" si="73"/>
        <v/>
      </c>
      <c r="P904" s="105" t="str">
        <f t="shared" si="74"/>
        <v/>
      </c>
      <c r="Q904" s="105" t="str">
        <f>IF(P904="", "", IFERROR(VLOOKUP(P904,Arrtyper!A:B,2,FALSE), ""))</f>
        <v/>
      </c>
      <c r="R904" s="61"/>
      <c r="S904" s="105" t="str">
        <f>IF(R904="", "", IFERROR(VLOOKUP(R904,Verksamhetsform!A:B,2,FALSE), ""))</f>
        <v/>
      </c>
      <c r="T904" s="61"/>
      <c r="U904" s="61"/>
      <c r="V904" s="105" t="str">
        <f>IF(U904="", "", IFERROR(VLOOKUP(U904,KommunDB!A:B,2,FALSE), ""))</f>
        <v/>
      </c>
      <c r="W904" s="106">
        <f t="shared" si="70"/>
        <v>0</v>
      </c>
      <c r="X904" s="106">
        <f t="shared" si="71"/>
        <v>0</v>
      </c>
      <c r="Y904" s="107" t="str">
        <f t="shared" si="72"/>
        <v/>
      </c>
      <c r="Z904" s="108">
        <f>IF(S904=2,0,IF(ISBLANK(J904),0,VLOOKUP(Y904,DeltagarRapport!A:J,7,FALSE)*100))</f>
        <v>0</v>
      </c>
      <c r="AA904" s="108">
        <f>IF(S904=2,0,IF(ISBLANK(J904),0,VLOOKUP(Y904,DeltagarRapport!A:J,9,FALSE)*100))</f>
        <v>0</v>
      </c>
      <c r="AB904" s="109" t="str" cm="1">
        <f t="array" ref="AB904">IF(S904=1,INDEX(Verksamhetsform!$A$9:$A$10,MIN(ROW(AB904)-ROW($AB$2)+1,2)),"")</f>
        <v/>
      </c>
    </row>
    <row r="905" spans="1:28" x14ac:dyDescent="0.35">
      <c r="A905" s="105">
        <v>904</v>
      </c>
      <c r="B905" s="77"/>
      <c r="C905" s="105" t="str">
        <f>IF(B905&lt;&gt;"", INDEX(DeltagarRapport!$D$2:$D$9, MATCH(B905, DeltagarRapport!$E$2:$E$9, 0)), "")</f>
        <v/>
      </c>
      <c r="D905" s="64"/>
      <c r="E905" s="59"/>
      <c r="F905" s="59"/>
      <c r="G905" s="59"/>
      <c r="H905" s="60"/>
      <c r="I905" s="86"/>
      <c r="J905" s="86"/>
      <c r="K905" s="86"/>
      <c r="L905" s="78"/>
      <c r="M905" s="61"/>
      <c r="N905" s="66"/>
      <c r="O905" s="105" t="str">
        <f t="shared" si="73"/>
        <v/>
      </c>
      <c r="P905" s="105" t="str">
        <f t="shared" si="74"/>
        <v/>
      </c>
      <c r="Q905" s="105" t="str">
        <f>IF(P905="", "", IFERROR(VLOOKUP(P905,Arrtyper!A:B,2,FALSE), ""))</f>
        <v/>
      </c>
      <c r="R905" s="61"/>
      <c r="S905" s="105" t="str">
        <f>IF(R905="", "", IFERROR(VLOOKUP(R905,Verksamhetsform!A:B,2,FALSE), ""))</f>
        <v/>
      </c>
      <c r="T905" s="61"/>
      <c r="U905" s="61"/>
      <c r="V905" s="105" t="str">
        <f>IF(U905="", "", IFERROR(VLOOKUP(U905,KommunDB!A:B,2,FALSE), ""))</f>
        <v/>
      </c>
      <c r="W905" s="106">
        <f t="shared" si="70"/>
        <v>0</v>
      </c>
      <c r="X905" s="106">
        <f t="shared" si="71"/>
        <v>0</v>
      </c>
      <c r="Y905" s="107" t="str">
        <f t="shared" si="72"/>
        <v/>
      </c>
      <c r="Z905" s="108">
        <f>IF(S905=2,0,IF(ISBLANK(J905),0,VLOOKUP(Y905,DeltagarRapport!A:J,7,FALSE)*100))</f>
        <v>0</v>
      </c>
      <c r="AA905" s="108">
        <f>IF(S905=2,0,IF(ISBLANK(J905),0,VLOOKUP(Y905,DeltagarRapport!A:J,9,FALSE)*100))</f>
        <v>0</v>
      </c>
      <c r="AB905" s="109" t="str" cm="1">
        <f t="array" ref="AB905">IF(S905=1,INDEX(Verksamhetsform!$A$9:$A$10,MIN(ROW(AB905)-ROW($AB$2)+1,2)),"")</f>
        <v/>
      </c>
    </row>
    <row r="906" spans="1:28" x14ac:dyDescent="0.35">
      <c r="A906" s="105">
        <v>905</v>
      </c>
      <c r="B906" s="77"/>
      <c r="C906" s="105" t="str">
        <f>IF(B906&lt;&gt;"", INDEX(DeltagarRapport!$D$2:$D$9, MATCH(B906, DeltagarRapport!$E$2:$E$9, 0)), "")</f>
        <v/>
      </c>
      <c r="D906" s="64"/>
      <c r="E906" s="59"/>
      <c r="F906" s="59"/>
      <c r="G906" s="59"/>
      <c r="H906" s="60"/>
      <c r="I906" s="86"/>
      <c r="J906" s="86"/>
      <c r="K906" s="86"/>
      <c r="L906" s="78"/>
      <c r="M906" s="61"/>
      <c r="N906" s="66"/>
      <c r="O906" s="105" t="str">
        <f t="shared" si="73"/>
        <v/>
      </c>
      <c r="P906" s="105" t="str">
        <f t="shared" si="74"/>
        <v/>
      </c>
      <c r="Q906" s="105" t="str">
        <f>IF(P906="", "", IFERROR(VLOOKUP(P906,Arrtyper!A:B,2,FALSE), ""))</f>
        <v/>
      </c>
      <c r="R906" s="61"/>
      <c r="S906" s="105" t="str">
        <f>IF(R906="", "", IFERROR(VLOOKUP(R906,Verksamhetsform!A:B,2,FALSE), ""))</f>
        <v/>
      </c>
      <c r="T906" s="61"/>
      <c r="U906" s="61"/>
      <c r="V906" s="105" t="str">
        <f>IF(U906="", "", IFERROR(VLOOKUP(U906,KommunDB!A:B,2,FALSE), ""))</f>
        <v/>
      </c>
      <c r="W906" s="106">
        <f t="shared" si="70"/>
        <v>0</v>
      </c>
      <c r="X906" s="106">
        <f t="shared" si="71"/>
        <v>0</v>
      </c>
      <c r="Y906" s="107" t="str">
        <f t="shared" si="72"/>
        <v/>
      </c>
      <c r="Z906" s="108">
        <f>IF(S906=2,0,IF(ISBLANK(J906),0,VLOOKUP(Y906,DeltagarRapport!A:J,7,FALSE)*100))</f>
        <v>0</v>
      </c>
      <c r="AA906" s="108">
        <f>IF(S906=2,0,IF(ISBLANK(J906),0,VLOOKUP(Y906,DeltagarRapport!A:J,9,FALSE)*100))</f>
        <v>0</v>
      </c>
      <c r="AB906" s="109" t="str" cm="1">
        <f t="array" ref="AB906">IF(S906=1,INDEX(Verksamhetsform!$A$9:$A$10,MIN(ROW(AB906)-ROW($AB$2)+1,2)),"")</f>
        <v/>
      </c>
    </row>
    <row r="907" spans="1:28" x14ac:dyDescent="0.35">
      <c r="A907" s="105">
        <v>906</v>
      </c>
      <c r="B907" s="77"/>
      <c r="C907" s="105" t="str">
        <f>IF(B907&lt;&gt;"", INDEX(DeltagarRapport!$D$2:$D$9, MATCH(B907, DeltagarRapport!$E$2:$E$9, 0)), "")</f>
        <v/>
      </c>
      <c r="D907" s="64"/>
      <c r="E907" s="59"/>
      <c r="F907" s="59"/>
      <c r="G907" s="59"/>
      <c r="H907" s="60"/>
      <c r="I907" s="86"/>
      <c r="J907" s="86"/>
      <c r="K907" s="86"/>
      <c r="L907" s="78"/>
      <c r="M907" s="61"/>
      <c r="N907" s="66"/>
      <c r="O907" s="105" t="str">
        <f t="shared" si="73"/>
        <v/>
      </c>
      <c r="P907" s="105" t="str">
        <f t="shared" si="74"/>
        <v/>
      </c>
      <c r="Q907" s="105" t="str">
        <f>IF(P907="", "", IFERROR(VLOOKUP(P907,Arrtyper!A:B,2,FALSE), ""))</f>
        <v/>
      </c>
      <c r="R907" s="61"/>
      <c r="S907" s="105" t="str">
        <f>IF(R907="", "", IFERROR(VLOOKUP(R907,Verksamhetsform!A:B,2,FALSE), ""))</f>
        <v/>
      </c>
      <c r="T907" s="61"/>
      <c r="U907" s="61"/>
      <c r="V907" s="105" t="str">
        <f>IF(U907="", "", IFERROR(VLOOKUP(U907,KommunDB!A:B,2,FALSE), ""))</f>
        <v/>
      </c>
      <c r="W907" s="106">
        <f t="shared" si="70"/>
        <v>0</v>
      </c>
      <c r="X907" s="106">
        <f t="shared" si="71"/>
        <v>0</v>
      </c>
      <c r="Y907" s="107" t="str">
        <f t="shared" si="72"/>
        <v/>
      </c>
      <c r="Z907" s="108">
        <f>IF(S907=2,0,IF(ISBLANK(J907),0,VLOOKUP(Y907,DeltagarRapport!A:J,7,FALSE)*100))</f>
        <v>0</v>
      </c>
      <c r="AA907" s="108">
        <f>IF(S907=2,0,IF(ISBLANK(J907),0,VLOOKUP(Y907,DeltagarRapport!A:J,9,FALSE)*100))</f>
        <v>0</v>
      </c>
      <c r="AB907" s="109" t="str" cm="1">
        <f t="array" ref="AB907">IF(S907=1,INDEX(Verksamhetsform!$A$9:$A$10,MIN(ROW(AB907)-ROW($AB$2)+1,2)),"")</f>
        <v/>
      </c>
    </row>
    <row r="908" spans="1:28" x14ac:dyDescent="0.35">
      <c r="A908" s="105">
        <v>907</v>
      </c>
      <c r="B908" s="77"/>
      <c r="C908" s="105" t="str">
        <f>IF(B908&lt;&gt;"", INDEX(DeltagarRapport!$D$2:$D$9, MATCH(B908, DeltagarRapport!$E$2:$E$9, 0)), "")</f>
        <v/>
      </c>
      <c r="D908" s="64"/>
      <c r="E908" s="59"/>
      <c r="F908" s="59"/>
      <c r="G908" s="59"/>
      <c r="H908" s="60"/>
      <c r="I908" s="86"/>
      <c r="J908" s="86"/>
      <c r="K908" s="86"/>
      <c r="L908" s="78"/>
      <c r="M908" s="61"/>
      <c r="N908" s="66"/>
      <c r="O908" s="105" t="str">
        <f t="shared" si="73"/>
        <v/>
      </c>
      <c r="P908" s="105" t="str">
        <f t="shared" si="74"/>
        <v/>
      </c>
      <c r="Q908" s="105" t="str">
        <f>IF(P908="", "", IFERROR(VLOOKUP(P908,Arrtyper!A:B,2,FALSE), ""))</f>
        <v/>
      </c>
      <c r="R908" s="61"/>
      <c r="S908" s="105" t="str">
        <f>IF(R908="", "", IFERROR(VLOOKUP(R908,Verksamhetsform!A:B,2,FALSE), ""))</f>
        <v/>
      </c>
      <c r="T908" s="61"/>
      <c r="U908" s="61"/>
      <c r="V908" s="105" t="str">
        <f>IF(U908="", "", IFERROR(VLOOKUP(U908,KommunDB!A:B,2,FALSE), ""))</f>
        <v/>
      </c>
      <c r="W908" s="106">
        <f t="shared" si="70"/>
        <v>0</v>
      </c>
      <c r="X908" s="106">
        <f t="shared" si="71"/>
        <v>0</v>
      </c>
      <c r="Y908" s="107" t="str">
        <f t="shared" si="72"/>
        <v/>
      </c>
      <c r="Z908" s="108">
        <f>IF(S908=2,0,IF(ISBLANK(J908),0,VLOOKUP(Y908,DeltagarRapport!A:J,7,FALSE)*100))</f>
        <v>0</v>
      </c>
      <c r="AA908" s="108">
        <f>IF(S908=2,0,IF(ISBLANK(J908),0,VLOOKUP(Y908,DeltagarRapport!A:J,9,FALSE)*100))</f>
        <v>0</v>
      </c>
      <c r="AB908" s="109" t="str" cm="1">
        <f t="array" ref="AB908">IF(S908=1,INDEX(Verksamhetsform!$A$9:$A$10,MIN(ROW(AB908)-ROW($AB$2)+1,2)),"")</f>
        <v/>
      </c>
    </row>
    <row r="909" spans="1:28" x14ac:dyDescent="0.35">
      <c r="A909" s="105">
        <v>908</v>
      </c>
      <c r="B909" s="77"/>
      <c r="C909" s="105" t="str">
        <f>IF(B909&lt;&gt;"", INDEX(DeltagarRapport!$D$2:$D$9, MATCH(B909, DeltagarRapport!$E$2:$E$9, 0)), "")</f>
        <v/>
      </c>
      <c r="D909" s="64"/>
      <c r="E909" s="59"/>
      <c r="F909" s="59"/>
      <c r="G909" s="59"/>
      <c r="H909" s="60"/>
      <c r="I909" s="86"/>
      <c r="J909" s="86"/>
      <c r="K909" s="86"/>
      <c r="L909" s="78"/>
      <c r="M909" s="61"/>
      <c r="N909" s="66"/>
      <c r="O909" s="105" t="str">
        <f t="shared" si="73"/>
        <v/>
      </c>
      <c r="P909" s="105" t="str">
        <f t="shared" si="74"/>
        <v/>
      </c>
      <c r="Q909" s="105" t="str">
        <f>IF(P909="", "", IFERROR(VLOOKUP(P909,Arrtyper!A:B,2,FALSE), ""))</f>
        <v/>
      </c>
      <c r="R909" s="61"/>
      <c r="S909" s="105" t="str">
        <f>IF(R909="", "", IFERROR(VLOOKUP(R909,Verksamhetsform!A:B,2,FALSE), ""))</f>
        <v/>
      </c>
      <c r="T909" s="61"/>
      <c r="U909" s="61"/>
      <c r="V909" s="105" t="str">
        <f>IF(U909="", "", IFERROR(VLOOKUP(U909,KommunDB!A:B,2,FALSE), ""))</f>
        <v/>
      </c>
      <c r="W909" s="106">
        <f t="shared" si="70"/>
        <v>0</v>
      </c>
      <c r="X909" s="106">
        <f t="shared" si="71"/>
        <v>0</v>
      </c>
      <c r="Y909" s="107" t="str">
        <f t="shared" si="72"/>
        <v/>
      </c>
      <c r="Z909" s="108">
        <f>IF(S909=2,0,IF(ISBLANK(J909),0,VLOOKUP(Y909,DeltagarRapport!A:J,7,FALSE)*100))</f>
        <v>0</v>
      </c>
      <c r="AA909" s="108">
        <f>IF(S909=2,0,IF(ISBLANK(J909),0,VLOOKUP(Y909,DeltagarRapport!A:J,9,FALSE)*100))</f>
        <v>0</v>
      </c>
      <c r="AB909" s="109" t="str" cm="1">
        <f t="array" ref="AB909">IF(S909=1,INDEX(Verksamhetsform!$A$9:$A$10,MIN(ROW(AB909)-ROW($AB$2)+1,2)),"")</f>
        <v/>
      </c>
    </row>
    <row r="910" spans="1:28" x14ac:dyDescent="0.35">
      <c r="A910" s="105">
        <v>909</v>
      </c>
      <c r="B910" s="77"/>
      <c r="C910" s="105" t="str">
        <f>IF(B910&lt;&gt;"", INDEX(DeltagarRapport!$D$2:$D$9, MATCH(B910, DeltagarRapport!$E$2:$E$9, 0)), "")</f>
        <v/>
      </c>
      <c r="D910" s="64"/>
      <c r="E910" s="59"/>
      <c r="F910" s="59"/>
      <c r="G910" s="59"/>
      <c r="H910" s="60"/>
      <c r="I910" s="86"/>
      <c r="J910" s="86"/>
      <c r="K910" s="86"/>
      <c r="L910" s="78"/>
      <c r="M910" s="61"/>
      <c r="N910" s="66"/>
      <c r="O910" s="105" t="str">
        <f t="shared" si="73"/>
        <v/>
      </c>
      <c r="P910" s="105" t="str">
        <f t="shared" si="74"/>
        <v/>
      </c>
      <c r="Q910" s="105" t="str">
        <f>IF(P910="", "", IFERROR(VLOOKUP(P910,Arrtyper!A:B,2,FALSE), ""))</f>
        <v/>
      </c>
      <c r="R910" s="61"/>
      <c r="S910" s="105" t="str">
        <f>IF(R910="", "", IFERROR(VLOOKUP(R910,Verksamhetsform!A:B,2,FALSE), ""))</f>
        <v/>
      </c>
      <c r="T910" s="61"/>
      <c r="U910" s="61"/>
      <c r="V910" s="105" t="str">
        <f>IF(U910="", "", IFERROR(VLOOKUP(U910,KommunDB!A:B,2,FALSE), ""))</f>
        <v/>
      </c>
      <c r="W910" s="106">
        <f t="shared" si="70"/>
        <v>0</v>
      </c>
      <c r="X910" s="106">
        <f t="shared" si="71"/>
        <v>0</v>
      </c>
      <c r="Y910" s="107" t="str">
        <f t="shared" si="72"/>
        <v/>
      </c>
      <c r="Z910" s="108">
        <f>IF(S910=2,0,IF(ISBLANK(J910),0,VLOOKUP(Y910,DeltagarRapport!A:J,7,FALSE)*100))</f>
        <v>0</v>
      </c>
      <c r="AA910" s="108">
        <f>IF(S910=2,0,IF(ISBLANK(J910),0,VLOOKUP(Y910,DeltagarRapport!A:J,9,FALSE)*100))</f>
        <v>0</v>
      </c>
      <c r="AB910" s="109" t="str" cm="1">
        <f t="array" ref="AB910">IF(S910=1,INDEX(Verksamhetsform!$A$9:$A$10,MIN(ROW(AB910)-ROW($AB$2)+1,2)),"")</f>
        <v/>
      </c>
    </row>
    <row r="911" spans="1:28" x14ac:dyDescent="0.35">
      <c r="A911" s="105">
        <v>910</v>
      </c>
      <c r="B911" s="77"/>
      <c r="C911" s="105" t="str">
        <f>IF(B911&lt;&gt;"", INDEX(DeltagarRapport!$D$2:$D$9, MATCH(B911, DeltagarRapport!$E$2:$E$9, 0)), "")</f>
        <v/>
      </c>
      <c r="D911" s="64"/>
      <c r="E911" s="59"/>
      <c r="F911" s="59"/>
      <c r="G911" s="59"/>
      <c r="H911" s="60"/>
      <c r="I911" s="86"/>
      <c r="J911" s="86"/>
      <c r="K911" s="86"/>
      <c r="L911" s="78"/>
      <c r="M911" s="61"/>
      <c r="N911" s="66"/>
      <c r="O911" s="105" t="str">
        <f t="shared" si="73"/>
        <v/>
      </c>
      <c r="P911" s="105" t="str">
        <f t="shared" si="74"/>
        <v/>
      </c>
      <c r="Q911" s="105" t="str">
        <f>IF(P911="", "", IFERROR(VLOOKUP(P911,Arrtyper!A:B,2,FALSE), ""))</f>
        <v/>
      </c>
      <c r="R911" s="61"/>
      <c r="S911" s="105" t="str">
        <f>IF(R911="", "", IFERROR(VLOOKUP(R911,Verksamhetsform!A:B,2,FALSE), ""))</f>
        <v/>
      </c>
      <c r="T911" s="61"/>
      <c r="U911" s="61"/>
      <c r="V911" s="105" t="str">
        <f>IF(U911="", "", IFERROR(VLOOKUP(U911,KommunDB!A:B,2,FALSE), ""))</f>
        <v/>
      </c>
      <c r="W911" s="106">
        <f t="shared" si="70"/>
        <v>0</v>
      </c>
      <c r="X911" s="106">
        <f t="shared" si="71"/>
        <v>0</v>
      </c>
      <c r="Y911" s="107" t="str">
        <f t="shared" si="72"/>
        <v/>
      </c>
      <c r="Z911" s="108">
        <f>IF(S911=2,0,IF(ISBLANK(J911),0,VLOOKUP(Y911,DeltagarRapport!A:J,7,FALSE)*100))</f>
        <v>0</v>
      </c>
      <c r="AA911" s="108">
        <f>IF(S911=2,0,IF(ISBLANK(J911),0,VLOOKUP(Y911,DeltagarRapport!A:J,9,FALSE)*100))</f>
        <v>0</v>
      </c>
      <c r="AB911" s="109" t="str" cm="1">
        <f t="array" ref="AB911">IF(S911=1,INDEX(Verksamhetsform!$A$9:$A$10,MIN(ROW(AB911)-ROW($AB$2)+1,2)),"")</f>
        <v/>
      </c>
    </row>
    <row r="912" spans="1:28" x14ac:dyDescent="0.35">
      <c r="A912" s="105">
        <v>911</v>
      </c>
      <c r="B912" s="77"/>
      <c r="C912" s="105" t="str">
        <f>IF(B912&lt;&gt;"", INDEX(DeltagarRapport!$D$2:$D$9, MATCH(B912, DeltagarRapport!$E$2:$E$9, 0)), "")</f>
        <v/>
      </c>
      <c r="D912" s="64"/>
      <c r="E912" s="59"/>
      <c r="F912" s="59"/>
      <c r="G912" s="59"/>
      <c r="H912" s="60"/>
      <c r="I912" s="86"/>
      <c r="J912" s="86"/>
      <c r="K912" s="86"/>
      <c r="L912" s="78"/>
      <c r="M912" s="61"/>
      <c r="N912" s="66"/>
      <c r="O912" s="105" t="str">
        <f t="shared" si="73"/>
        <v/>
      </c>
      <c r="P912" s="105" t="str">
        <f t="shared" si="74"/>
        <v/>
      </c>
      <c r="Q912" s="105" t="str">
        <f>IF(P912="", "", IFERROR(VLOOKUP(P912,Arrtyper!A:B,2,FALSE), ""))</f>
        <v/>
      </c>
      <c r="R912" s="61"/>
      <c r="S912" s="105" t="str">
        <f>IF(R912="", "", IFERROR(VLOOKUP(R912,Verksamhetsform!A:B,2,FALSE), ""))</f>
        <v/>
      </c>
      <c r="T912" s="61"/>
      <c r="U912" s="61"/>
      <c r="V912" s="105" t="str">
        <f>IF(U912="", "", IFERROR(VLOOKUP(U912,KommunDB!A:B,2,FALSE), ""))</f>
        <v/>
      </c>
      <c r="W912" s="106">
        <f t="shared" si="70"/>
        <v>0</v>
      </c>
      <c r="X912" s="106">
        <f t="shared" si="71"/>
        <v>0</v>
      </c>
      <c r="Y912" s="107" t="str">
        <f t="shared" si="72"/>
        <v/>
      </c>
      <c r="Z912" s="108">
        <f>IF(S912=2,0,IF(ISBLANK(J912),0,VLOOKUP(Y912,DeltagarRapport!A:J,7,FALSE)*100))</f>
        <v>0</v>
      </c>
      <c r="AA912" s="108">
        <f>IF(S912=2,0,IF(ISBLANK(J912),0,VLOOKUP(Y912,DeltagarRapport!A:J,9,FALSE)*100))</f>
        <v>0</v>
      </c>
      <c r="AB912" s="109" t="str" cm="1">
        <f t="array" ref="AB912">IF(S912=1,INDEX(Verksamhetsform!$A$9:$A$10,MIN(ROW(AB912)-ROW($AB$2)+1,2)),"")</f>
        <v/>
      </c>
    </row>
    <row r="913" spans="1:28" x14ac:dyDescent="0.35">
      <c r="A913" s="105">
        <v>912</v>
      </c>
      <c r="B913" s="77"/>
      <c r="C913" s="105" t="str">
        <f>IF(B913&lt;&gt;"", INDEX(DeltagarRapport!$D$2:$D$9, MATCH(B913, DeltagarRapport!$E$2:$E$9, 0)), "")</f>
        <v/>
      </c>
      <c r="D913" s="64"/>
      <c r="E913" s="59"/>
      <c r="F913" s="59"/>
      <c r="G913" s="59"/>
      <c r="H913" s="60"/>
      <c r="I913" s="86"/>
      <c r="J913" s="86"/>
      <c r="K913" s="86"/>
      <c r="L913" s="78"/>
      <c r="M913" s="61"/>
      <c r="N913" s="66"/>
      <c r="O913" s="105" t="str">
        <f t="shared" si="73"/>
        <v/>
      </c>
      <c r="P913" s="105" t="str">
        <f t="shared" si="74"/>
        <v/>
      </c>
      <c r="Q913" s="105" t="str">
        <f>IF(P913="", "", IFERROR(VLOOKUP(P913,Arrtyper!A:B,2,FALSE), ""))</f>
        <v/>
      </c>
      <c r="R913" s="61"/>
      <c r="S913" s="105" t="str">
        <f>IF(R913="", "", IFERROR(VLOOKUP(R913,Verksamhetsform!A:B,2,FALSE), ""))</f>
        <v/>
      </c>
      <c r="T913" s="61"/>
      <c r="U913" s="61"/>
      <c r="V913" s="105" t="str">
        <f>IF(U913="", "", IFERROR(VLOOKUP(U913,KommunDB!A:B,2,FALSE), ""))</f>
        <v/>
      </c>
      <c r="W913" s="106">
        <f t="shared" si="70"/>
        <v>0</v>
      </c>
      <c r="X913" s="106">
        <f t="shared" si="71"/>
        <v>0</v>
      </c>
      <c r="Y913" s="107" t="str">
        <f t="shared" si="72"/>
        <v/>
      </c>
      <c r="Z913" s="108">
        <f>IF(S913=2,0,IF(ISBLANK(J913),0,VLOOKUP(Y913,DeltagarRapport!A:J,7,FALSE)*100))</f>
        <v>0</v>
      </c>
      <c r="AA913" s="108">
        <f>IF(S913=2,0,IF(ISBLANK(J913),0,VLOOKUP(Y913,DeltagarRapport!A:J,9,FALSE)*100))</f>
        <v>0</v>
      </c>
      <c r="AB913" s="109" t="str" cm="1">
        <f t="array" ref="AB913">IF(S913=1,INDEX(Verksamhetsform!$A$9:$A$10,MIN(ROW(AB913)-ROW($AB$2)+1,2)),"")</f>
        <v/>
      </c>
    </row>
    <row r="914" spans="1:28" x14ac:dyDescent="0.35">
      <c r="A914" s="105">
        <v>913</v>
      </c>
      <c r="B914" s="77"/>
      <c r="C914" s="105" t="str">
        <f>IF(B914&lt;&gt;"", INDEX(DeltagarRapport!$D$2:$D$9, MATCH(B914, DeltagarRapport!$E$2:$E$9, 0)), "")</f>
        <v/>
      </c>
      <c r="D914" s="64"/>
      <c r="E914" s="59"/>
      <c r="F914" s="59"/>
      <c r="G914" s="59"/>
      <c r="H914" s="60"/>
      <c r="I914" s="86"/>
      <c r="J914" s="86"/>
      <c r="K914" s="86"/>
      <c r="L914" s="78"/>
      <c r="M914" s="61"/>
      <c r="N914" s="66"/>
      <c r="O914" s="105" t="str">
        <f t="shared" si="73"/>
        <v/>
      </c>
      <c r="P914" s="105" t="str">
        <f t="shared" si="74"/>
        <v/>
      </c>
      <c r="Q914" s="105" t="str">
        <f>IF(P914="", "", IFERROR(VLOOKUP(P914,Arrtyper!A:B,2,FALSE), ""))</f>
        <v/>
      </c>
      <c r="R914" s="61"/>
      <c r="S914" s="105" t="str">
        <f>IF(R914="", "", IFERROR(VLOOKUP(R914,Verksamhetsform!A:B,2,FALSE), ""))</f>
        <v/>
      </c>
      <c r="T914" s="61"/>
      <c r="U914" s="61"/>
      <c r="V914" s="105" t="str">
        <f>IF(U914="", "", IFERROR(VLOOKUP(U914,KommunDB!A:B,2,FALSE), ""))</f>
        <v/>
      </c>
      <c r="W914" s="106">
        <f t="shared" si="70"/>
        <v>0</v>
      </c>
      <c r="X914" s="106">
        <f t="shared" si="71"/>
        <v>0</v>
      </c>
      <c r="Y914" s="107" t="str">
        <f t="shared" si="72"/>
        <v/>
      </c>
      <c r="Z914" s="108">
        <f>IF(S914=2,0,IF(ISBLANK(J914),0,VLOOKUP(Y914,DeltagarRapport!A:J,7,FALSE)*100))</f>
        <v>0</v>
      </c>
      <c r="AA914" s="108">
        <f>IF(S914=2,0,IF(ISBLANK(J914),0,VLOOKUP(Y914,DeltagarRapport!A:J,9,FALSE)*100))</f>
        <v>0</v>
      </c>
      <c r="AB914" s="109" t="str" cm="1">
        <f t="array" ref="AB914">IF(S914=1,INDEX(Verksamhetsform!$A$9:$A$10,MIN(ROW(AB914)-ROW($AB$2)+1,2)),"")</f>
        <v/>
      </c>
    </row>
    <row r="915" spans="1:28" x14ac:dyDescent="0.35">
      <c r="A915" s="105">
        <v>914</v>
      </c>
      <c r="B915" s="77"/>
      <c r="C915" s="105" t="str">
        <f>IF(B915&lt;&gt;"", INDEX(DeltagarRapport!$D$2:$D$9, MATCH(B915, DeltagarRapport!$E$2:$E$9, 0)), "")</f>
        <v/>
      </c>
      <c r="D915" s="64"/>
      <c r="E915" s="59"/>
      <c r="F915" s="59"/>
      <c r="G915" s="59"/>
      <c r="H915" s="60"/>
      <c r="I915" s="86"/>
      <c r="J915" s="86"/>
      <c r="K915" s="86"/>
      <c r="L915" s="78"/>
      <c r="M915" s="61"/>
      <c r="N915" s="66"/>
      <c r="O915" s="105" t="str">
        <f t="shared" si="73"/>
        <v/>
      </c>
      <c r="P915" s="105" t="str">
        <f t="shared" si="74"/>
        <v/>
      </c>
      <c r="Q915" s="105" t="str">
        <f>IF(P915="", "", IFERROR(VLOOKUP(P915,Arrtyper!A:B,2,FALSE), ""))</f>
        <v/>
      </c>
      <c r="R915" s="61"/>
      <c r="S915" s="105" t="str">
        <f>IF(R915="", "", IFERROR(VLOOKUP(R915,Verksamhetsform!A:B,2,FALSE), ""))</f>
        <v/>
      </c>
      <c r="T915" s="61"/>
      <c r="U915" s="61"/>
      <c r="V915" s="105" t="str">
        <f>IF(U915="", "", IFERROR(VLOOKUP(U915,KommunDB!A:B,2,FALSE), ""))</f>
        <v/>
      </c>
      <c r="W915" s="106">
        <f t="shared" si="70"/>
        <v>0</v>
      </c>
      <c r="X915" s="106">
        <f t="shared" si="71"/>
        <v>0</v>
      </c>
      <c r="Y915" s="107" t="str">
        <f t="shared" si="72"/>
        <v/>
      </c>
      <c r="Z915" s="108">
        <f>IF(S915=2,0,IF(ISBLANK(J915),0,VLOOKUP(Y915,DeltagarRapport!A:J,7,FALSE)*100))</f>
        <v>0</v>
      </c>
      <c r="AA915" s="108">
        <f>IF(S915=2,0,IF(ISBLANK(J915),0,VLOOKUP(Y915,DeltagarRapport!A:J,9,FALSE)*100))</f>
        <v>0</v>
      </c>
      <c r="AB915" s="109" t="str" cm="1">
        <f t="array" ref="AB915">IF(S915=1,INDEX(Verksamhetsform!$A$9:$A$10,MIN(ROW(AB915)-ROW($AB$2)+1,2)),"")</f>
        <v/>
      </c>
    </row>
    <row r="916" spans="1:28" x14ac:dyDescent="0.35">
      <c r="A916" s="105">
        <v>915</v>
      </c>
      <c r="B916" s="77"/>
      <c r="C916" s="105" t="str">
        <f>IF(B916&lt;&gt;"", INDEX(DeltagarRapport!$D$2:$D$9, MATCH(B916, DeltagarRapport!$E$2:$E$9, 0)), "")</f>
        <v/>
      </c>
      <c r="D916" s="64"/>
      <c r="E916" s="59"/>
      <c r="F916" s="59"/>
      <c r="G916" s="59"/>
      <c r="H916" s="60"/>
      <c r="I916" s="86"/>
      <c r="J916" s="86"/>
      <c r="K916" s="86"/>
      <c r="L916" s="78"/>
      <c r="M916" s="61"/>
      <c r="N916" s="66"/>
      <c r="O916" s="105" t="str">
        <f t="shared" si="73"/>
        <v/>
      </c>
      <c r="P916" s="105" t="str">
        <f t="shared" si="74"/>
        <v/>
      </c>
      <c r="Q916" s="105" t="str">
        <f>IF(P916="", "", IFERROR(VLOOKUP(P916,Arrtyper!A:B,2,FALSE), ""))</f>
        <v/>
      </c>
      <c r="R916" s="61"/>
      <c r="S916" s="105" t="str">
        <f>IF(R916="", "", IFERROR(VLOOKUP(R916,Verksamhetsform!A:B,2,FALSE), ""))</f>
        <v/>
      </c>
      <c r="T916" s="61"/>
      <c r="U916" s="61"/>
      <c r="V916" s="105" t="str">
        <f>IF(U916="", "", IFERROR(VLOOKUP(U916,KommunDB!A:B,2,FALSE), ""))</f>
        <v/>
      </c>
      <c r="W916" s="106">
        <f t="shared" si="70"/>
        <v>0</v>
      </c>
      <c r="X916" s="106">
        <f t="shared" si="71"/>
        <v>0</v>
      </c>
      <c r="Y916" s="107" t="str">
        <f t="shared" si="72"/>
        <v/>
      </c>
      <c r="Z916" s="108">
        <f>IF(S916=2,0,IF(ISBLANK(J916),0,VLOOKUP(Y916,DeltagarRapport!A:J,7,FALSE)*100))</f>
        <v>0</v>
      </c>
      <c r="AA916" s="108">
        <f>IF(S916=2,0,IF(ISBLANK(J916),0,VLOOKUP(Y916,DeltagarRapport!A:J,9,FALSE)*100))</f>
        <v>0</v>
      </c>
      <c r="AB916" s="109" t="str" cm="1">
        <f t="array" ref="AB916">IF(S916=1,INDEX(Verksamhetsform!$A$9:$A$10,MIN(ROW(AB916)-ROW($AB$2)+1,2)),"")</f>
        <v/>
      </c>
    </row>
    <row r="917" spans="1:28" x14ac:dyDescent="0.35">
      <c r="A917" s="105">
        <v>916</v>
      </c>
      <c r="B917" s="77"/>
      <c r="C917" s="105" t="str">
        <f>IF(B917&lt;&gt;"", INDEX(DeltagarRapport!$D$2:$D$9, MATCH(B917, DeltagarRapport!$E$2:$E$9, 0)), "")</f>
        <v/>
      </c>
      <c r="D917" s="64"/>
      <c r="E917" s="59"/>
      <c r="F917" s="59"/>
      <c r="G917" s="59"/>
      <c r="H917" s="60"/>
      <c r="I917" s="86"/>
      <c r="J917" s="86"/>
      <c r="K917" s="86"/>
      <c r="L917" s="78"/>
      <c r="M917" s="61"/>
      <c r="N917" s="66"/>
      <c r="O917" s="105" t="str">
        <f t="shared" si="73"/>
        <v/>
      </c>
      <c r="P917" s="105" t="str">
        <f t="shared" si="74"/>
        <v/>
      </c>
      <c r="Q917" s="105" t="str">
        <f>IF(P917="", "", IFERROR(VLOOKUP(P917,Arrtyper!A:B,2,FALSE), ""))</f>
        <v/>
      </c>
      <c r="R917" s="61"/>
      <c r="S917" s="105" t="str">
        <f>IF(R917="", "", IFERROR(VLOOKUP(R917,Verksamhetsform!A:B,2,FALSE), ""))</f>
        <v/>
      </c>
      <c r="T917" s="61"/>
      <c r="U917" s="61"/>
      <c r="V917" s="105" t="str">
        <f>IF(U917="", "", IFERROR(VLOOKUP(U917,KommunDB!A:B,2,FALSE), ""))</f>
        <v/>
      </c>
      <c r="W917" s="106">
        <f t="shared" si="70"/>
        <v>0</v>
      </c>
      <c r="X917" s="106">
        <f t="shared" si="71"/>
        <v>0</v>
      </c>
      <c r="Y917" s="107" t="str">
        <f t="shared" si="72"/>
        <v/>
      </c>
      <c r="Z917" s="108">
        <f>IF(S917=2,0,IF(ISBLANK(J917),0,VLOOKUP(Y917,DeltagarRapport!A:J,7,FALSE)*100))</f>
        <v>0</v>
      </c>
      <c r="AA917" s="108">
        <f>IF(S917=2,0,IF(ISBLANK(J917),0,VLOOKUP(Y917,DeltagarRapport!A:J,9,FALSE)*100))</f>
        <v>0</v>
      </c>
      <c r="AB917" s="109" t="str" cm="1">
        <f t="array" ref="AB917">IF(S917=1,INDEX(Verksamhetsform!$A$9:$A$10,MIN(ROW(AB917)-ROW($AB$2)+1,2)),"")</f>
        <v/>
      </c>
    </row>
    <row r="918" spans="1:28" x14ac:dyDescent="0.35">
      <c r="A918" s="105">
        <v>917</v>
      </c>
      <c r="B918" s="77"/>
      <c r="C918" s="105" t="str">
        <f>IF(B918&lt;&gt;"", INDEX(DeltagarRapport!$D$2:$D$9, MATCH(B918, DeltagarRapport!$E$2:$E$9, 0)), "")</f>
        <v/>
      </c>
      <c r="D918" s="64"/>
      <c r="E918" s="59"/>
      <c r="F918" s="59"/>
      <c r="G918" s="59"/>
      <c r="H918" s="60"/>
      <c r="I918" s="86"/>
      <c r="J918" s="86"/>
      <c r="K918" s="86"/>
      <c r="L918" s="78"/>
      <c r="M918" s="61"/>
      <c r="N918" s="66"/>
      <c r="O918" s="105" t="str">
        <f t="shared" si="73"/>
        <v/>
      </c>
      <c r="P918" s="105" t="str">
        <f t="shared" si="74"/>
        <v/>
      </c>
      <c r="Q918" s="105" t="str">
        <f>IF(P918="", "", IFERROR(VLOOKUP(P918,Arrtyper!A:B,2,FALSE), ""))</f>
        <v/>
      </c>
      <c r="R918" s="61"/>
      <c r="S918" s="105" t="str">
        <f>IF(R918="", "", IFERROR(VLOOKUP(R918,Verksamhetsform!A:B,2,FALSE), ""))</f>
        <v/>
      </c>
      <c r="T918" s="61"/>
      <c r="U918" s="61"/>
      <c r="V918" s="105" t="str">
        <f>IF(U918="", "", IFERROR(VLOOKUP(U918,KommunDB!A:B,2,FALSE), ""))</f>
        <v/>
      </c>
      <c r="W918" s="106">
        <f t="shared" si="70"/>
        <v>0</v>
      </c>
      <c r="X918" s="106">
        <f t="shared" si="71"/>
        <v>0</v>
      </c>
      <c r="Y918" s="107" t="str">
        <f t="shared" si="72"/>
        <v/>
      </c>
      <c r="Z918" s="108">
        <f>IF(S918=2,0,IF(ISBLANK(J918),0,VLOOKUP(Y918,DeltagarRapport!A:J,7,FALSE)*100))</f>
        <v>0</v>
      </c>
      <c r="AA918" s="108">
        <f>IF(S918=2,0,IF(ISBLANK(J918),0,VLOOKUP(Y918,DeltagarRapport!A:J,9,FALSE)*100))</f>
        <v>0</v>
      </c>
      <c r="AB918" s="109" t="str" cm="1">
        <f t="array" ref="AB918">IF(S918=1,INDEX(Verksamhetsform!$A$9:$A$10,MIN(ROW(AB918)-ROW($AB$2)+1,2)),"")</f>
        <v/>
      </c>
    </row>
    <row r="919" spans="1:28" x14ac:dyDescent="0.35">
      <c r="A919" s="105">
        <v>918</v>
      </c>
      <c r="B919" s="77"/>
      <c r="C919" s="105" t="str">
        <f>IF(B919&lt;&gt;"", INDEX(DeltagarRapport!$D$2:$D$9, MATCH(B919, DeltagarRapport!$E$2:$E$9, 0)), "")</f>
        <v/>
      </c>
      <c r="D919" s="64"/>
      <c r="E919" s="59"/>
      <c r="F919" s="59"/>
      <c r="G919" s="59"/>
      <c r="H919" s="60"/>
      <c r="I919" s="86"/>
      <c r="J919" s="86"/>
      <c r="K919" s="86"/>
      <c r="L919" s="78"/>
      <c r="M919" s="61"/>
      <c r="N919" s="66"/>
      <c r="O919" s="105" t="str">
        <f t="shared" si="73"/>
        <v/>
      </c>
      <c r="P919" s="105" t="str">
        <f t="shared" si="74"/>
        <v/>
      </c>
      <c r="Q919" s="105" t="str">
        <f>IF(P919="", "", IFERROR(VLOOKUP(P919,Arrtyper!A:B,2,FALSE), ""))</f>
        <v/>
      </c>
      <c r="R919" s="61"/>
      <c r="S919" s="105" t="str">
        <f>IF(R919="", "", IFERROR(VLOOKUP(R919,Verksamhetsform!A:B,2,FALSE), ""))</f>
        <v/>
      </c>
      <c r="T919" s="61"/>
      <c r="U919" s="61"/>
      <c r="V919" s="105" t="str">
        <f>IF(U919="", "", IFERROR(VLOOKUP(U919,KommunDB!A:B,2,FALSE), ""))</f>
        <v/>
      </c>
      <c r="W919" s="106">
        <f t="shared" si="70"/>
        <v>0</v>
      </c>
      <c r="X919" s="106">
        <f t="shared" si="71"/>
        <v>0</v>
      </c>
      <c r="Y919" s="107" t="str">
        <f t="shared" si="72"/>
        <v/>
      </c>
      <c r="Z919" s="108">
        <f>IF(S919=2,0,IF(ISBLANK(J919),0,VLOOKUP(Y919,DeltagarRapport!A:J,7,FALSE)*100))</f>
        <v>0</v>
      </c>
      <c r="AA919" s="108">
        <f>IF(S919=2,0,IF(ISBLANK(J919),0,VLOOKUP(Y919,DeltagarRapport!A:J,9,FALSE)*100))</f>
        <v>0</v>
      </c>
      <c r="AB919" s="109" t="str" cm="1">
        <f t="array" ref="AB919">IF(S919=1,INDEX(Verksamhetsform!$A$9:$A$10,MIN(ROW(AB919)-ROW($AB$2)+1,2)),"")</f>
        <v/>
      </c>
    </row>
    <row r="920" spans="1:28" x14ac:dyDescent="0.35">
      <c r="A920" s="105">
        <v>919</v>
      </c>
      <c r="B920" s="77"/>
      <c r="C920" s="105" t="str">
        <f>IF(B920&lt;&gt;"", INDEX(DeltagarRapport!$D$2:$D$9, MATCH(B920, DeltagarRapport!$E$2:$E$9, 0)), "")</f>
        <v/>
      </c>
      <c r="D920" s="64"/>
      <c r="E920" s="59"/>
      <c r="F920" s="59"/>
      <c r="G920" s="59"/>
      <c r="H920" s="60"/>
      <c r="I920" s="86"/>
      <c r="J920" s="86"/>
      <c r="K920" s="86"/>
      <c r="L920" s="78"/>
      <c r="M920" s="61"/>
      <c r="N920" s="66"/>
      <c r="O920" s="105" t="str">
        <f t="shared" si="73"/>
        <v/>
      </c>
      <c r="P920" s="105" t="str">
        <f t="shared" si="74"/>
        <v/>
      </c>
      <c r="Q920" s="105" t="str">
        <f>IF(P920="", "", IFERROR(VLOOKUP(P920,Arrtyper!A:B,2,FALSE), ""))</f>
        <v/>
      </c>
      <c r="R920" s="61"/>
      <c r="S920" s="105" t="str">
        <f>IF(R920="", "", IFERROR(VLOOKUP(R920,Verksamhetsform!A:B,2,FALSE), ""))</f>
        <v/>
      </c>
      <c r="T920" s="61"/>
      <c r="U920" s="61"/>
      <c r="V920" s="105" t="str">
        <f>IF(U920="", "", IFERROR(VLOOKUP(U920,KommunDB!A:B,2,FALSE), ""))</f>
        <v/>
      </c>
      <c r="W920" s="106">
        <f t="shared" si="70"/>
        <v>0</v>
      </c>
      <c r="X920" s="106">
        <f t="shared" si="71"/>
        <v>0</v>
      </c>
      <c r="Y920" s="107" t="str">
        <f t="shared" si="72"/>
        <v/>
      </c>
      <c r="Z920" s="108">
        <f>IF(S920=2,0,IF(ISBLANK(J920),0,VLOOKUP(Y920,DeltagarRapport!A:J,7,FALSE)*100))</f>
        <v>0</v>
      </c>
      <c r="AA920" s="108">
        <f>IF(S920=2,0,IF(ISBLANK(J920),0,VLOOKUP(Y920,DeltagarRapport!A:J,9,FALSE)*100))</f>
        <v>0</v>
      </c>
      <c r="AB920" s="109" t="str" cm="1">
        <f t="array" ref="AB920">IF(S920=1,INDEX(Verksamhetsform!$A$9:$A$10,MIN(ROW(AB920)-ROW($AB$2)+1,2)),"")</f>
        <v/>
      </c>
    </row>
    <row r="921" spans="1:28" x14ac:dyDescent="0.35">
      <c r="A921" s="105">
        <v>920</v>
      </c>
      <c r="B921" s="77"/>
      <c r="C921" s="105" t="str">
        <f>IF(B921&lt;&gt;"", INDEX(DeltagarRapport!$D$2:$D$9, MATCH(B921, DeltagarRapport!$E$2:$E$9, 0)), "")</f>
        <v/>
      </c>
      <c r="D921" s="64"/>
      <c r="E921" s="59"/>
      <c r="F921" s="59"/>
      <c r="G921" s="59"/>
      <c r="H921" s="60"/>
      <c r="I921" s="86"/>
      <c r="J921" s="86"/>
      <c r="K921" s="86"/>
      <c r="L921" s="78"/>
      <c r="M921" s="61"/>
      <c r="N921" s="66"/>
      <c r="O921" s="105" t="str">
        <f t="shared" si="73"/>
        <v/>
      </c>
      <c r="P921" s="105" t="str">
        <f t="shared" si="74"/>
        <v/>
      </c>
      <c r="Q921" s="105" t="str">
        <f>IF(P921="", "", IFERROR(VLOOKUP(P921,Arrtyper!A:B,2,FALSE), ""))</f>
        <v/>
      </c>
      <c r="R921" s="61"/>
      <c r="S921" s="105" t="str">
        <f>IF(R921="", "", IFERROR(VLOOKUP(R921,Verksamhetsform!A:B,2,FALSE), ""))</f>
        <v/>
      </c>
      <c r="T921" s="61"/>
      <c r="U921" s="61"/>
      <c r="V921" s="105" t="str">
        <f>IF(U921="", "", IFERROR(VLOOKUP(U921,KommunDB!A:B,2,FALSE), ""))</f>
        <v/>
      </c>
      <c r="W921" s="106">
        <f t="shared" si="70"/>
        <v>0</v>
      </c>
      <c r="X921" s="106">
        <f t="shared" si="71"/>
        <v>0</v>
      </c>
      <c r="Y921" s="107" t="str">
        <f t="shared" si="72"/>
        <v/>
      </c>
      <c r="Z921" s="108">
        <f>IF(S921=2,0,IF(ISBLANK(J921),0,VLOOKUP(Y921,DeltagarRapport!A:J,7,FALSE)*100))</f>
        <v>0</v>
      </c>
      <c r="AA921" s="108">
        <f>IF(S921=2,0,IF(ISBLANK(J921),0,VLOOKUP(Y921,DeltagarRapport!A:J,9,FALSE)*100))</f>
        <v>0</v>
      </c>
      <c r="AB921" s="109" t="str" cm="1">
        <f t="array" ref="AB921">IF(S921=1,INDEX(Verksamhetsform!$A$9:$A$10,MIN(ROW(AB921)-ROW($AB$2)+1,2)),"")</f>
        <v/>
      </c>
    </row>
    <row r="922" spans="1:28" x14ac:dyDescent="0.35">
      <c r="A922" s="105">
        <v>921</v>
      </c>
      <c r="B922" s="77"/>
      <c r="C922" s="105" t="str">
        <f>IF(B922&lt;&gt;"", INDEX(DeltagarRapport!$D$2:$D$9, MATCH(B922, DeltagarRapport!$E$2:$E$9, 0)), "")</f>
        <v/>
      </c>
      <c r="D922" s="64"/>
      <c r="E922" s="59"/>
      <c r="F922" s="59"/>
      <c r="G922" s="59"/>
      <c r="H922" s="60"/>
      <c r="I922" s="86"/>
      <c r="J922" s="86"/>
      <c r="K922" s="86"/>
      <c r="L922" s="78"/>
      <c r="M922" s="61"/>
      <c r="N922" s="66"/>
      <c r="O922" s="105" t="str">
        <f t="shared" si="73"/>
        <v/>
      </c>
      <c r="P922" s="105" t="str">
        <f t="shared" si="74"/>
        <v/>
      </c>
      <c r="Q922" s="105" t="str">
        <f>IF(P922="", "", IFERROR(VLOOKUP(P922,Arrtyper!A:B,2,FALSE), ""))</f>
        <v/>
      </c>
      <c r="R922" s="61"/>
      <c r="S922" s="105" t="str">
        <f>IF(R922="", "", IFERROR(VLOOKUP(R922,Verksamhetsform!A:B,2,FALSE), ""))</f>
        <v/>
      </c>
      <c r="T922" s="61"/>
      <c r="U922" s="61"/>
      <c r="V922" s="105" t="str">
        <f>IF(U922="", "", IFERROR(VLOOKUP(U922,KommunDB!A:B,2,FALSE), ""))</f>
        <v/>
      </c>
      <c r="W922" s="106">
        <f t="shared" si="70"/>
        <v>0</v>
      </c>
      <c r="X922" s="106">
        <f t="shared" si="71"/>
        <v>0</v>
      </c>
      <c r="Y922" s="107" t="str">
        <f t="shared" si="72"/>
        <v/>
      </c>
      <c r="Z922" s="108">
        <f>IF(S922=2,0,IF(ISBLANK(J922),0,VLOOKUP(Y922,DeltagarRapport!A:J,7,FALSE)*100))</f>
        <v>0</v>
      </c>
      <c r="AA922" s="108">
        <f>IF(S922=2,0,IF(ISBLANK(J922),0,VLOOKUP(Y922,DeltagarRapport!A:J,9,FALSE)*100))</f>
        <v>0</v>
      </c>
      <c r="AB922" s="109" t="str" cm="1">
        <f t="array" ref="AB922">IF(S922=1,INDEX(Verksamhetsform!$A$9:$A$10,MIN(ROW(AB922)-ROW($AB$2)+1,2)),"")</f>
        <v/>
      </c>
    </row>
    <row r="923" spans="1:28" x14ac:dyDescent="0.35">
      <c r="A923" s="105">
        <v>922</v>
      </c>
      <c r="B923" s="77"/>
      <c r="C923" s="105" t="str">
        <f>IF(B923&lt;&gt;"", INDEX(DeltagarRapport!$D$2:$D$9, MATCH(B923, DeltagarRapport!$E$2:$E$9, 0)), "")</f>
        <v/>
      </c>
      <c r="D923" s="64"/>
      <c r="E923" s="59"/>
      <c r="F923" s="59"/>
      <c r="G923" s="59"/>
      <c r="H923" s="60"/>
      <c r="I923" s="86"/>
      <c r="J923" s="86"/>
      <c r="K923" s="86"/>
      <c r="L923" s="78"/>
      <c r="M923" s="61"/>
      <c r="N923" s="66"/>
      <c r="O923" s="105" t="str">
        <f t="shared" si="73"/>
        <v/>
      </c>
      <c r="P923" s="105" t="str">
        <f t="shared" si="74"/>
        <v/>
      </c>
      <c r="Q923" s="105" t="str">
        <f>IF(P923="", "", IFERROR(VLOOKUP(P923,Arrtyper!A:B,2,FALSE), ""))</f>
        <v/>
      </c>
      <c r="R923" s="61"/>
      <c r="S923" s="105" t="str">
        <f>IF(R923="", "", IFERROR(VLOOKUP(R923,Verksamhetsform!A:B,2,FALSE), ""))</f>
        <v/>
      </c>
      <c r="T923" s="61"/>
      <c r="U923" s="61"/>
      <c r="V923" s="105" t="str">
        <f>IF(U923="", "", IFERROR(VLOOKUP(U923,KommunDB!A:B,2,FALSE), ""))</f>
        <v/>
      </c>
      <c r="W923" s="106">
        <f t="shared" si="70"/>
        <v>0</v>
      </c>
      <c r="X923" s="106">
        <f t="shared" si="71"/>
        <v>0</v>
      </c>
      <c r="Y923" s="107" t="str">
        <f t="shared" si="72"/>
        <v/>
      </c>
      <c r="Z923" s="108">
        <f>IF(S923=2,0,IF(ISBLANK(J923),0,VLOOKUP(Y923,DeltagarRapport!A:J,7,FALSE)*100))</f>
        <v>0</v>
      </c>
      <c r="AA923" s="108">
        <f>IF(S923=2,0,IF(ISBLANK(J923),0,VLOOKUP(Y923,DeltagarRapport!A:J,9,FALSE)*100))</f>
        <v>0</v>
      </c>
      <c r="AB923" s="109" t="str" cm="1">
        <f t="array" ref="AB923">IF(S923=1,INDEX(Verksamhetsform!$A$9:$A$10,MIN(ROW(AB923)-ROW($AB$2)+1,2)),"")</f>
        <v/>
      </c>
    </row>
    <row r="924" spans="1:28" x14ac:dyDescent="0.35">
      <c r="A924" s="105">
        <v>923</v>
      </c>
      <c r="B924" s="77"/>
      <c r="C924" s="105" t="str">
        <f>IF(B924&lt;&gt;"", INDEX(DeltagarRapport!$D$2:$D$9, MATCH(B924, DeltagarRapport!$E$2:$E$9, 0)), "")</f>
        <v/>
      </c>
      <c r="D924" s="64"/>
      <c r="E924" s="59"/>
      <c r="F924" s="59"/>
      <c r="G924" s="59"/>
      <c r="H924" s="60"/>
      <c r="I924" s="86"/>
      <c r="J924" s="86"/>
      <c r="K924" s="86"/>
      <c r="L924" s="78"/>
      <c r="M924" s="61"/>
      <c r="N924" s="66"/>
      <c r="O924" s="105" t="str">
        <f t="shared" si="73"/>
        <v/>
      </c>
      <c r="P924" s="105" t="str">
        <f t="shared" si="74"/>
        <v/>
      </c>
      <c r="Q924" s="105" t="str">
        <f>IF(P924="", "", IFERROR(VLOOKUP(P924,Arrtyper!A:B,2,FALSE), ""))</f>
        <v/>
      </c>
      <c r="R924" s="61"/>
      <c r="S924" s="105" t="str">
        <f>IF(R924="", "", IFERROR(VLOOKUP(R924,Verksamhetsform!A:B,2,FALSE), ""))</f>
        <v/>
      </c>
      <c r="T924" s="61"/>
      <c r="U924" s="61"/>
      <c r="V924" s="105" t="str">
        <f>IF(U924="", "", IFERROR(VLOOKUP(U924,KommunDB!A:B,2,FALSE), ""))</f>
        <v/>
      </c>
      <c r="W924" s="106">
        <f t="shared" si="70"/>
        <v>0</v>
      </c>
      <c r="X924" s="106">
        <f t="shared" si="71"/>
        <v>0</v>
      </c>
      <c r="Y924" s="107" t="str">
        <f t="shared" si="72"/>
        <v/>
      </c>
      <c r="Z924" s="108">
        <f>IF(S924=2,0,IF(ISBLANK(J924),0,VLOOKUP(Y924,DeltagarRapport!A:J,7,FALSE)*100))</f>
        <v>0</v>
      </c>
      <c r="AA924" s="108">
        <f>IF(S924=2,0,IF(ISBLANK(J924),0,VLOOKUP(Y924,DeltagarRapport!A:J,9,FALSE)*100))</f>
        <v>0</v>
      </c>
      <c r="AB924" s="109" t="str" cm="1">
        <f t="array" ref="AB924">IF(S924=1,INDEX(Verksamhetsform!$A$9:$A$10,MIN(ROW(AB924)-ROW($AB$2)+1,2)),"")</f>
        <v/>
      </c>
    </row>
    <row r="925" spans="1:28" x14ac:dyDescent="0.35">
      <c r="A925" s="105">
        <v>924</v>
      </c>
      <c r="B925" s="77"/>
      <c r="C925" s="105" t="str">
        <f>IF(B925&lt;&gt;"", INDEX(DeltagarRapport!$D$2:$D$9, MATCH(B925, DeltagarRapport!$E$2:$E$9, 0)), "")</f>
        <v/>
      </c>
      <c r="D925" s="64"/>
      <c r="E925" s="59"/>
      <c r="F925" s="59"/>
      <c r="G925" s="59"/>
      <c r="H925" s="60"/>
      <c r="I925" s="86"/>
      <c r="J925" s="86"/>
      <c r="K925" s="86"/>
      <c r="L925" s="78"/>
      <c r="M925" s="61"/>
      <c r="N925" s="66"/>
      <c r="O925" s="105" t="str">
        <f t="shared" si="73"/>
        <v/>
      </c>
      <c r="P925" s="105" t="str">
        <f t="shared" si="74"/>
        <v/>
      </c>
      <c r="Q925" s="105" t="str">
        <f>IF(P925="", "", IFERROR(VLOOKUP(P925,Arrtyper!A:B,2,FALSE), ""))</f>
        <v/>
      </c>
      <c r="R925" s="61"/>
      <c r="S925" s="105" t="str">
        <f>IF(R925="", "", IFERROR(VLOOKUP(R925,Verksamhetsform!A:B,2,FALSE), ""))</f>
        <v/>
      </c>
      <c r="T925" s="61"/>
      <c r="U925" s="61"/>
      <c r="V925" s="105" t="str">
        <f>IF(U925="", "", IFERROR(VLOOKUP(U925,KommunDB!A:B,2,FALSE), ""))</f>
        <v/>
      </c>
      <c r="W925" s="106">
        <f t="shared" si="70"/>
        <v>0</v>
      </c>
      <c r="X925" s="106">
        <f t="shared" si="71"/>
        <v>0</v>
      </c>
      <c r="Y925" s="107" t="str">
        <f t="shared" si="72"/>
        <v/>
      </c>
      <c r="Z925" s="108">
        <f>IF(S925=2,0,IF(ISBLANK(J925),0,VLOOKUP(Y925,DeltagarRapport!A:J,7,FALSE)*100))</f>
        <v>0</v>
      </c>
      <c r="AA925" s="108">
        <f>IF(S925=2,0,IF(ISBLANK(J925),0,VLOOKUP(Y925,DeltagarRapport!A:J,9,FALSE)*100))</f>
        <v>0</v>
      </c>
      <c r="AB925" s="109" t="str" cm="1">
        <f t="array" ref="AB925">IF(S925=1,INDEX(Verksamhetsform!$A$9:$A$10,MIN(ROW(AB925)-ROW($AB$2)+1,2)),"")</f>
        <v/>
      </c>
    </row>
    <row r="926" spans="1:28" x14ac:dyDescent="0.35">
      <c r="A926" s="105">
        <v>925</v>
      </c>
      <c r="B926" s="77"/>
      <c r="C926" s="105" t="str">
        <f>IF(B926&lt;&gt;"", INDEX(DeltagarRapport!$D$2:$D$9, MATCH(B926, DeltagarRapport!$E$2:$E$9, 0)), "")</f>
        <v/>
      </c>
      <c r="D926" s="64"/>
      <c r="E926" s="59"/>
      <c r="F926" s="59"/>
      <c r="G926" s="59"/>
      <c r="H926" s="60"/>
      <c r="I926" s="86"/>
      <c r="J926" s="86"/>
      <c r="K926" s="86"/>
      <c r="L926" s="78"/>
      <c r="M926" s="61"/>
      <c r="N926" s="66"/>
      <c r="O926" s="105" t="str">
        <f t="shared" si="73"/>
        <v/>
      </c>
      <c r="P926" s="105" t="str">
        <f t="shared" si="74"/>
        <v/>
      </c>
      <c r="Q926" s="105" t="str">
        <f>IF(P926="", "", IFERROR(VLOOKUP(P926,Arrtyper!A:B,2,FALSE), ""))</f>
        <v/>
      </c>
      <c r="R926" s="61"/>
      <c r="S926" s="105" t="str">
        <f>IF(R926="", "", IFERROR(VLOOKUP(R926,Verksamhetsform!A:B,2,FALSE), ""))</f>
        <v/>
      </c>
      <c r="T926" s="61"/>
      <c r="U926" s="61"/>
      <c r="V926" s="105" t="str">
        <f>IF(U926="", "", IFERROR(VLOOKUP(U926,KommunDB!A:B,2,FALSE), ""))</f>
        <v/>
      </c>
      <c r="W926" s="106">
        <f t="shared" si="70"/>
        <v>0</v>
      </c>
      <c r="X926" s="106">
        <f t="shared" si="71"/>
        <v>0</v>
      </c>
      <c r="Y926" s="107" t="str">
        <f t="shared" si="72"/>
        <v/>
      </c>
      <c r="Z926" s="108">
        <f>IF(S926=2,0,IF(ISBLANK(J926),0,VLOOKUP(Y926,DeltagarRapport!A:J,7,FALSE)*100))</f>
        <v>0</v>
      </c>
      <c r="AA926" s="108">
        <f>IF(S926=2,0,IF(ISBLANK(J926),0,VLOOKUP(Y926,DeltagarRapport!A:J,9,FALSE)*100))</f>
        <v>0</v>
      </c>
      <c r="AB926" s="109" t="str" cm="1">
        <f t="array" ref="AB926">IF(S926=1,INDEX(Verksamhetsform!$A$9:$A$10,MIN(ROW(AB926)-ROW($AB$2)+1,2)),"")</f>
        <v/>
      </c>
    </row>
    <row r="927" spans="1:28" x14ac:dyDescent="0.35">
      <c r="A927" s="105">
        <v>926</v>
      </c>
      <c r="B927" s="77"/>
      <c r="C927" s="105" t="str">
        <f>IF(B927&lt;&gt;"", INDEX(DeltagarRapport!$D$2:$D$9, MATCH(B927, DeltagarRapport!$E$2:$E$9, 0)), "")</f>
        <v/>
      </c>
      <c r="D927" s="64"/>
      <c r="E927" s="59"/>
      <c r="F927" s="59"/>
      <c r="G927" s="59"/>
      <c r="H927" s="60"/>
      <c r="I927" s="86"/>
      <c r="J927" s="86"/>
      <c r="K927" s="86"/>
      <c r="L927" s="78"/>
      <c r="M927" s="61"/>
      <c r="N927" s="66"/>
      <c r="O927" s="105" t="str">
        <f t="shared" si="73"/>
        <v/>
      </c>
      <c r="P927" s="105" t="str">
        <f t="shared" si="74"/>
        <v/>
      </c>
      <c r="Q927" s="105" t="str">
        <f>IF(P927="", "", IFERROR(VLOOKUP(P927,Arrtyper!A:B,2,FALSE), ""))</f>
        <v/>
      </c>
      <c r="R927" s="61"/>
      <c r="S927" s="105" t="str">
        <f>IF(R927="", "", IFERROR(VLOOKUP(R927,Verksamhetsform!A:B,2,FALSE), ""))</f>
        <v/>
      </c>
      <c r="T927" s="61"/>
      <c r="U927" s="61"/>
      <c r="V927" s="105" t="str">
        <f>IF(U927="", "", IFERROR(VLOOKUP(U927,KommunDB!A:B,2,FALSE), ""))</f>
        <v/>
      </c>
      <c r="W927" s="106">
        <f t="shared" si="70"/>
        <v>0</v>
      </c>
      <c r="X927" s="106">
        <f t="shared" si="71"/>
        <v>0</v>
      </c>
      <c r="Y927" s="107" t="str">
        <f t="shared" si="72"/>
        <v/>
      </c>
      <c r="Z927" s="108">
        <f>IF(S927=2,0,IF(ISBLANK(J927),0,VLOOKUP(Y927,DeltagarRapport!A:J,7,FALSE)*100))</f>
        <v>0</v>
      </c>
      <c r="AA927" s="108">
        <f>IF(S927=2,0,IF(ISBLANK(J927),0,VLOOKUP(Y927,DeltagarRapport!A:J,9,FALSE)*100))</f>
        <v>0</v>
      </c>
      <c r="AB927" s="109" t="str" cm="1">
        <f t="array" ref="AB927">IF(S927=1,INDEX(Verksamhetsform!$A$9:$A$10,MIN(ROW(AB927)-ROW($AB$2)+1,2)),"")</f>
        <v/>
      </c>
    </row>
    <row r="928" spans="1:28" x14ac:dyDescent="0.35">
      <c r="A928" s="105">
        <v>927</v>
      </c>
      <c r="B928" s="77"/>
      <c r="C928" s="105" t="str">
        <f>IF(B928&lt;&gt;"", INDEX(DeltagarRapport!$D$2:$D$9, MATCH(B928, DeltagarRapport!$E$2:$E$9, 0)), "")</f>
        <v/>
      </c>
      <c r="D928" s="64"/>
      <c r="E928" s="59"/>
      <c r="F928" s="59"/>
      <c r="G928" s="59"/>
      <c r="H928" s="60"/>
      <c r="I928" s="86"/>
      <c r="J928" s="86"/>
      <c r="K928" s="86"/>
      <c r="L928" s="78"/>
      <c r="M928" s="61"/>
      <c r="N928" s="66"/>
      <c r="O928" s="105" t="str">
        <f t="shared" si="73"/>
        <v/>
      </c>
      <c r="P928" s="105" t="str">
        <f t="shared" si="74"/>
        <v/>
      </c>
      <c r="Q928" s="105" t="str">
        <f>IF(P928="", "", IFERROR(VLOOKUP(P928,Arrtyper!A:B,2,FALSE), ""))</f>
        <v/>
      </c>
      <c r="R928" s="61"/>
      <c r="S928" s="105" t="str">
        <f>IF(R928="", "", IFERROR(VLOOKUP(R928,Verksamhetsform!A:B,2,FALSE), ""))</f>
        <v/>
      </c>
      <c r="T928" s="61"/>
      <c r="U928" s="61"/>
      <c r="V928" s="105" t="str">
        <f>IF(U928="", "", IFERROR(VLOOKUP(U928,KommunDB!A:B,2,FALSE), ""))</f>
        <v/>
      </c>
      <c r="W928" s="106">
        <f t="shared" si="70"/>
        <v>0</v>
      </c>
      <c r="X928" s="106">
        <f t="shared" si="71"/>
        <v>0</v>
      </c>
      <c r="Y928" s="107" t="str">
        <f t="shared" si="72"/>
        <v/>
      </c>
      <c r="Z928" s="108">
        <f>IF(S928=2,0,IF(ISBLANK(J928),0,VLOOKUP(Y928,DeltagarRapport!A:J,7,FALSE)*100))</f>
        <v>0</v>
      </c>
      <c r="AA928" s="108">
        <f>IF(S928=2,0,IF(ISBLANK(J928),0,VLOOKUP(Y928,DeltagarRapport!A:J,9,FALSE)*100))</f>
        <v>0</v>
      </c>
      <c r="AB928" s="109" t="str" cm="1">
        <f t="array" ref="AB928">IF(S928=1,INDEX(Verksamhetsform!$A$9:$A$10,MIN(ROW(AB928)-ROW($AB$2)+1,2)),"")</f>
        <v/>
      </c>
    </row>
    <row r="929" spans="1:28" x14ac:dyDescent="0.35">
      <c r="A929" s="105">
        <v>928</v>
      </c>
      <c r="B929" s="77"/>
      <c r="C929" s="105" t="str">
        <f>IF(B929&lt;&gt;"", INDEX(DeltagarRapport!$D$2:$D$9, MATCH(B929, DeltagarRapport!$E$2:$E$9, 0)), "")</f>
        <v/>
      </c>
      <c r="D929" s="64"/>
      <c r="E929" s="59"/>
      <c r="F929" s="59"/>
      <c r="G929" s="59"/>
      <c r="H929" s="60"/>
      <c r="I929" s="86"/>
      <c r="J929" s="86"/>
      <c r="K929" s="86"/>
      <c r="L929" s="78"/>
      <c r="M929" s="61"/>
      <c r="N929" s="66"/>
      <c r="O929" s="105" t="str">
        <f t="shared" si="73"/>
        <v/>
      </c>
      <c r="P929" s="105" t="str">
        <f t="shared" si="74"/>
        <v/>
      </c>
      <c r="Q929" s="105" t="str">
        <f>IF(P929="", "", IFERROR(VLOOKUP(P929,Arrtyper!A:B,2,FALSE), ""))</f>
        <v/>
      </c>
      <c r="R929" s="61"/>
      <c r="S929" s="105" t="str">
        <f>IF(R929="", "", IFERROR(VLOOKUP(R929,Verksamhetsform!A:B,2,FALSE), ""))</f>
        <v/>
      </c>
      <c r="T929" s="61"/>
      <c r="U929" s="61"/>
      <c r="V929" s="105" t="str">
        <f>IF(U929="", "", IFERROR(VLOOKUP(U929,KommunDB!A:B,2,FALSE), ""))</f>
        <v/>
      </c>
      <c r="W929" s="106">
        <f t="shared" si="70"/>
        <v>0</v>
      </c>
      <c r="X929" s="106">
        <f t="shared" si="71"/>
        <v>0</v>
      </c>
      <c r="Y929" s="107" t="str">
        <f t="shared" si="72"/>
        <v/>
      </c>
      <c r="Z929" s="108">
        <f>IF(S929=2,0,IF(ISBLANK(J929),0,VLOOKUP(Y929,DeltagarRapport!A:J,7,FALSE)*100))</f>
        <v>0</v>
      </c>
      <c r="AA929" s="108">
        <f>IF(S929=2,0,IF(ISBLANK(J929),0,VLOOKUP(Y929,DeltagarRapport!A:J,9,FALSE)*100))</f>
        <v>0</v>
      </c>
      <c r="AB929" s="109" t="str" cm="1">
        <f t="array" ref="AB929">IF(S929=1,INDEX(Verksamhetsform!$A$9:$A$10,MIN(ROW(AB929)-ROW($AB$2)+1,2)),"")</f>
        <v/>
      </c>
    </row>
    <row r="930" spans="1:28" x14ac:dyDescent="0.35">
      <c r="A930" s="105">
        <v>929</v>
      </c>
      <c r="B930" s="77"/>
      <c r="C930" s="105" t="str">
        <f>IF(B930&lt;&gt;"", INDEX(DeltagarRapport!$D$2:$D$9, MATCH(B930, DeltagarRapport!$E$2:$E$9, 0)), "")</f>
        <v/>
      </c>
      <c r="D930" s="64"/>
      <c r="E930" s="59"/>
      <c r="F930" s="59"/>
      <c r="G930" s="59"/>
      <c r="H930" s="60"/>
      <c r="I930" s="86"/>
      <c r="J930" s="86"/>
      <c r="K930" s="86"/>
      <c r="L930" s="78"/>
      <c r="M930" s="61"/>
      <c r="N930" s="66"/>
      <c r="O930" s="105" t="str">
        <f t="shared" si="73"/>
        <v/>
      </c>
      <c r="P930" s="105" t="str">
        <f t="shared" si="74"/>
        <v/>
      </c>
      <c r="Q930" s="105" t="str">
        <f>IF(P930="", "", IFERROR(VLOOKUP(P930,Arrtyper!A:B,2,FALSE), ""))</f>
        <v/>
      </c>
      <c r="R930" s="61"/>
      <c r="S930" s="105" t="str">
        <f>IF(R930="", "", IFERROR(VLOOKUP(R930,Verksamhetsform!A:B,2,FALSE), ""))</f>
        <v/>
      </c>
      <c r="T930" s="61"/>
      <c r="U930" s="61"/>
      <c r="V930" s="105" t="str">
        <f>IF(U930="", "", IFERROR(VLOOKUP(U930,KommunDB!A:B,2,FALSE), ""))</f>
        <v/>
      </c>
      <c r="W930" s="106">
        <f t="shared" si="70"/>
        <v>0</v>
      </c>
      <c r="X930" s="106">
        <f t="shared" si="71"/>
        <v>0</v>
      </c>
      <c r="Y930" s="107" t="str">
        <f t="shared" si="72"/>
        <v/>
      </c>
      <c r="Z930" s="108">
        <f>IF(S930=2,0,IF(ISBLANK(J930),0,VLOOKUP(Y930,DeltagarRapport!A:J,7,FALSE)*100))</f>
        <v>0</v>
      </c>
      <c r="AA930" s="108">
        <f>IF(S930=2,0,IF(ISBLANK(J930),0,VLOOKUP(Y930,DeltagarRapport!A:J,9,FALSE)*100))</f>
        <v>0</v>
      </c>
      <c r="AB930" s="109" t="str" cm="1">
        <f t="array" ref="AB930">IF(S930=1,INDEX(Verksamhetsform!$A$9:$A$10,MIN(ROW(AB930)-ROW($AB$2)+1,2)),"")</f>
        <v/>
      </c>
    </row>
    <row r="931" spans="1:28" x14ac:dyDescent="0.35">
      <c r="A931" s="105">
        <v>930</v>
      </c>
      <c r="B931" s="77"/>
      <c r="C931" s="105" t="str">
        <f>IF(B931&lt;&gt;"", INDEX(DeltagarRapport!$D$2:$D$9, MATCH(B931, DeltagarRapport!$E$2:$E$9, 0)), "")</f>
        <v/>
      </c>
      <c r="D931" s="64"/>
      <c r="E931" s="59"/>
      <c r="F931" s="59"/>
      <c r="G931" s="59"/>
      <c r="H931" s="60"/>
      <c r="I931" s="86"/>
      <c r="J931" s="86"/>
      <c r="K931" s="86"/>
      <c r="L931" s="78"/>
      <c r="M931" s="61"/>
      <c r="N931" s="66"/>
      <c r="O931" s="105" t="str">
        <f t="shared" si="73"/>
        <v/>
      </c>
      <c r="P931" s="105" t="str">
        <f t="shared" si="74"/>
        <v/>
      </c>
      <c r="Q931" s="105" t="str">
        <f>IF(P931="", "", IFERROR(VLOOKUP(P931,Arrtyper!A:B,2,FALSE), ""))</f>
        <v/>
      </c>
      <c r="R931" s="61"/>
      <c r="S931" s="105" t="str">
        <f>IF(R931="", "", IFERROR(VLOOKUP(R931,Verksamhetsform!A:B,2,FALSE), ""))</f>
        <v/>
      </c>
      <c r="T931" s="61"/>
      <c r="U931" s="61"/>
      <c r="V931" s="105" t="str">
        <f>IF(U931="", "", IFERROR(VLOOKUP(U931,KommunDB!A:B,2,FALSE), ""))</f>
        <v/>
      </c>
      <c r="W931" s="106">
        <f t="shared" si="70"/>
        <v>0</v>
      </c>
      <c r="X931" s="106">
        <f t="shared" si="71"/>
        <v>0</v>
      </c>
      <c r="Y931" s="107" t="str">
        <f t="shared" si="72"/>
        <v/>
      </c>
      <c r="Z931" s="108">
        <f>IF(S931=2,0,IF(ISBLANK(J931),0,VLOOKUP(Y931,DeltagarRapport!A:J,7,FALSE)*100))</f>
        <v>0</v>
      </c>
      <c r="AA931" s="108">
        <f>IF(S931=2,0,IF(ISBLANK(J931),0,VLOOKUP(Y931,DeltagarRapport!A:J,9,FALSE)*100))</f>
        <v>0</v>
      </c>
      <c r="AB931" s="109" t="str" cm="1">
        <f t="array" ref="AB931">IF(S931=1,INDEX(Verksamhetsform!$A$9:$A$10,MIN(ROW(AB931)-ROW($AB$2)+1,2)),"")</f>
        <v/>
      </c>
    </row>
    <row r="932" spans="1:28" x14ac:dyDescent="0.35">
      <c r="A932" s="105">
        <v>931</v>
      </c>
      <c r="B932" s="77"/>
      <c r="C932" s="105" t="str">
        <f>IF(B932&lt;&gt;"", INDEX(DeltagarRapport!$D$2:$D$9, MATCH(B932, DeltagarRapport!$E$2:$E$9, 0)), "")</f>
        <v/>
      </c>
      <c r="D932" s="64"/>
      <c r="E932" s="59"/>
      <c r="F932" s="59"/>
      <c r="G932" s="59"/>
      <c r="H932" s="60"/>
      <c r="I932" s="86"/>
      <c r="J932" s="86"/>
      <c r="K932" s="86"/>
      <c r="L932" s="78"/>
      <c r="M932" s="61"/>
      <c r="N932" s="66"/>
      <c r="O932" s="105" t="str">
        <f t="shared" si="73"/>
        <v/>
      </c>
      <c r="P932" s="105" t="str">
        <f t="shared" si="74"/>
        <v/>
      </c>
      <c r="Q932" s="105" t="str">
        <f>IF(P932="", "", IFERROR(VLOOKUP(P932,Arrtyper!A:B,2,FALSE), ""))</f>
        <v/>
      </c>
      <c r="R932" s="61"/>
      <c r="S932" s="105" t="str">
        <f>IF(R932="", "", IFERROR(VLOOKUP(R932,Verksamhetsform!A:B,2,FALSE), ""))</f>
        <v/>
      </c>
      <c r="T932" s="61"/>
      <c r="U932" s="61"/>
      <c r="V932" s="105" t="str">
        <f>IF(U932="", "", IFERROR(VLOOKUP(U932,KommunDB!A:B,2,FALSE), ""))</f>
        <v/>
      </c>
      <c r="W932" s="106">
        <f t="shared" si="70"/>
        <v>0</v>
      </c>
      <c r="X932" s="106">
        <f t="shared" si="71"/>
        <v>0</v>
      </c>
      <c r="Y932" s="107" t="str">
        <f t="shared" si="72"/>
        <v/>
      </c>
      <c r="Z932" s="108">
        <f>IF(S932=2,0,IF(ISBLANK(J932),0,VLOOKUP(Y932,DeltagarRapport!A:J,7,FALSE)*100))</f>
        <v>0</v>
      </c>
      <c r="AA932" s="108">
        <f>IF(S932=2,0,IF(ISBLANK(J932),0,VLOOKUP(Y932,DeltagarRapport!A:J,9,FALSE)*100))</f>
        <v>0</v>
      </c>
      <c r="AB932" s="109" t="str" cm="1">
        <f t="array" ref="AB932">IF(S932=1,INDEX(Verksamhetsform!$A$9:$A$10,MIN(ROW(AB932)-ROW($AB$2)+1,2)),"")</f>
        <v/>
      </c>
    </row>
    <row r="933" spans="1:28" x14ac:dyDescent="0.35">
      <c r="A933" s="105">
        <v>932</v>
      </c>
      <c r="B933" s="77"/>
      <c r="C933" s="105" t="str">
        <f>IF(B933&lt;&gt;"", INDEX(DeltagarRapport!$D$2:$D$9, MATCH(B933, DeltagarRapport!$E$2:$E$9, 0)), "")</f>
        <v/>
      </c>
      <c r="D933" s="64"/>
      <c r="E933" s="59"/>
      <c r="F933" s="59"/>
      <c r="G933" s="59"/>
      <c r="H933" s="60"/>
      <c r="I933" s="86"/>
      <c r="J933" s="86"/>
      <c r="K933" s="86"/>
      <c r="L933" s="78"/>
      <c r="M933" s="61"/>
      <c r="N933" s="66"/>
      <c r="O933" s="105" t="str">
        <f t="shared" si="73"/>
        <v/>
      </c>
      <c r="P933" s="105" t="str">
        <f t="shared" si="74"/>
        <v/>
      </c>
      <c r="Q933" s="105" t="str">
        <f>IF(P933="", "", IFERROR(VLOOKUP(P933,Arrtyper!A:B,2,FALSE), ""))</f>
        <v/>
      </c>
      <c r="R933" s="61"/>
      <c r="S933" s="105" t="str">
        <f>IF(R933="", "", IFERROR(VLOOKUP(R933,Verksamhetsform!A:B,2,FALSE), ""))</f>
        <v/>
      </c>
      <c r="T933" s="61"/>
      <c r="U933" s="61"/>
      <c r="V933" s="105" t="str">
        <f>IF(U933="", "", IFERROR(VLOOKUP(U933,KommunDB!A:B,2,FALSE), ""))</f>
        <v/>
      </c>
      <c r="W933" s="106">
        <f t="shared" si="70"/>
        <v>0</v>
      </c>
      <c r="X933" s="106">
        <f t="shared" si="71"/>
        <v>0</v>
      </c>
      <c r="Y933" s="107" t="str">
        <f t="shared" si="72"/>
        <v/>
      </c>
      <c r="Z933" s="108">
        <f>IF(S933=2,0,IF(ISBLANK(J933),0,VLOOKUP(Y933,DeltagarRapport!A:J,7,FALSE)*100))</f>
        <v>0</v>
      </c>
      <c r="AA933" s="108">
        <f>IF(S933=2,0,IF(ISBLANK(J933),0,VLOOKUP(Y933,DeltagarRapport!A:J,9,FALSE)*100))</f>
        <v>0</v>
      </c>
      <c r="AB933" s="109" t="str" cm="1">
        <f t="array" ref="AB933">IF(S933=1,INDEX(Verksamhetsform!$A$9:$A$10,MIN(ROW(AB933)-ROW($AB$2)+1,2)),"")</f>
        <v/>
      </c>
    </row>
    <row r="934" spans="1:28" x14ac:dyDescent="0.35">
      <c r="A934" s="105">
        <v>933</v>
      </c>
      <c r="B934" s="77"/>
      <c r="C934" s="105" t="str">
        <f>IF(B934&lt;&gt;"", INDEX(DeltagarRapport!$D$2:$D$9, MATCH(B934, DeltagarRapport!$E$2:$E$9, 0)), "")</f>
        <v/>
      </c>
      <c r="D934" s="64"/>
      <c r="E934" s="59"/>
      <c r="F934" s="59"/>
      <c r="G934" s="59"/>
      <c r="H934" s="60"/>
      <c r="I934" s="86"/>
      <c r="J934" s="86"/>
      <c r="K934" s="86"/>
      <c r="L934" s="78"/>
      <c r="M934" s="61"/>
      <c r="N934" s="66"/>
      <c r="O934" s="105" t="str">
        <f t="shared" si="73"/>
        <v/>
      </c>
      <c r="P934" s="105" t="str">
        <f t="shared" si="74"/>
        <v/>
      </c>
      <c r="Q934" s="105" t="str">
        <f>IF(P934="", "", IFERROR(VLOOKUP(P934,Arrtyper!A:B,2,FALSE), ""))</f>
        <v/>
      </c>
      <c r="R934" s="61"/>
      <c r="S934" s="105" t="str">
        <f>IF(R934="", "", IFERROR(VLOOKUP(R934,Verksamhetsform!A:B,2,FALSE), ""))</f>
        <v/>
      </c>
      <c r="T934" s="61"/>
      <c r="U934" s="61"/>
      <c r="V934" s="105" t="str">
        <f>IF(U934="", "", IFERROR(VLOOKUP(U934,KommunDB!A:B,2,FALSE), ""))</f>
        <v/>
      </c>
      <c r="W934" s="106">
        <f t="shared" si="70"/>
        <v>0</v>
      </c>
      <c r="X934" s="106">
        <f t="shared" si="71"/>
        <v>0</v>
      </c>
      <c r="Y934" s="107" t="str">
        <f t="shared" si="72"/>
        <v/>
      </c>
      <c r="Z934" s="108">
        <f>IF(S934=2,0,IF(ISBLANK(J934),0,VLOOKUP(Y934,DeltagarRapport!A:J,7,FALSE)*100))</f>
        <v>0</v>
      </c>
      <c r="AA934" s="108">
        <f>IF(S934=2,0,IF(ISBLANK(J934),0,VLOOKUP(Y934,DeltagarRapport!A:J,9,FALSE)*100))</f>
        <v>0</v>
      </c>
      <c r="AB934" s="109" t="str" cm="1">
        <f t="array" ref="AB934">IF(S934=1,INDEX(Verksamhetsform!$A$9:$A$10,MIN(ROW(AB934)-ROW($AB$2)+1,2)),"")</f>
        <v/>
      </c>
    </row>
    <row r="935" spans="1:28" x14ac:dyDescent="0.35">
      <c r="A935" s="105">
        <v>934</v>
      </c>
      <c r="B935" s="77"/>
      <c r="C935" s="105" t="str">
        <f>IF(B935&lt;&gt;"", INDEX(DeltagarRapport!$D$2:$D$9, MATCH(B935, DeltagarRapport!$E$2:$E$9, 0)), "")</f>
        <v/>
      </c>
      <c r="D935" s="64"/>
      <c r="E935" s="59"/>
      <c r="F935" s="59"/>
      <c r="G935" s="59"/>
      <c r="H935" s="60"/>
      <c r="I935" s="86"/>
      <c r="J935" s="86"/>
      <c r="K935" s="86"/>
      <c r="L935" s="78"/>
      <c r="M935" s="61"/>
      <c r="N935" s="66"/>
      <c r="O935" s="105" t="str">
        <f t="shared" si="73"/>
        <v/>
      </c>
      <c r="P935" s="105" t="str">
        <f t="shared" si="74"/>
        <v/>
      </c>
      <c r="Q935" s="105" t="str">
        <f>IF(P935="", "", IFERROR(VLOOKUP(P935,Arrtyper!A:B,2,FALSE), ""))</f>
        <v/>
      </c>
      <c r="R935" s="61"/>
      <c r="S935" s="105" t="str">
        <f>IF(R935="", "", IFERROR(VLOOKUP(R935,Verksamhetsform!A:B,2,FALSE), ""))</f>
        <v/>
      </c>
      <c r="T935" s="61"/>
      <c r="U935" s="61"/>
      <c r="V935" s="105" t="str">
        <f>IF(U935="", "", IFERROR(VLOOKUP(U935,KommunDB!A:B,2,FALSE), ""))</f>
        <v/>
      </c>
      <c r="W935" s="106">
        <f t="shared" si="70"/>
        <v>0</v>
      </c>
      <c r="X935" s="106">
        <f t="shared" si="71"/>
        <v>0</v>
      </c>
      <c r="Y935" s="107" t="str">
        <f t="shared" si="72"/>
        <v/>
      </c>
      <c r="Z935" s="108">
        <f>IF(S935=2,0,IF(ISBLANK(J935),0,VLOOKUP(Y935,DeltagarRapport!A:J,7,FALSE)*100))</f>
        <v>0</v>
      </c>
      <c r="AA935" s="108">
        <f>IF(S935=2,0,IF(ISBLANK(J935),0,VLOOKUP(Y935,DeltagarRapport!A:J,9,FALSE)*100))</f>
        <v>0</v>
      </c>
      <c r="AB935" s="109" t="str" cm="1">
        <f t="array" ref="AB935">IF(S935=1,INDEX(Verksamhetsform!$A$9:$A$10,MIN(ROW(AB935)-ROW($AB$2)+1,2)),"")</f>
        <v/>
      </c>
    </row>
    <row r="936" spans="1:28" x14ac:dyDescent="0.35">
      <c r="A936" s="105">
        <v>935</v>
      </c>
      <c r="B936" s="77"/>
      <c r="C936" s="105" t="str">
        <f>IF(B936&lt;&gt;"", INDEX(DeltagarRapport!$D$2:$D$9, MATCH(B936, DeltagarRapport!$E$2:$E$9, 0)), "")</f>
        <v/>
      </c>
      <c r="D936" s="64"/>
      <c r="E936" s="59"/>
      <c r="F936" s="59"/>
      <c r="G936" s="59"/>
      <c r="H936" s="60"/>
      <c r="I936" s="86"/>
      <c r="J936" s="86"/>
      <c r="K936" s="86"/>
      <c r="L936" s="78"/>
      <c r="M936" s="61"/>
      <c r="N936" s="66"/>
      <c r="O936" s="105" t="str">
        <f t="shared" si="73"/>
        <v/>
      </c>
      <c r="P936" s="105" t="str">
        <f t="shared" si="74"/>
        <v/>
      </c>
      <c r="Q936" s="105" t="str">
        <f>IF(P936="", "", IFERROR(VLOOKUP(P936,Arrtyper!A:B,2,FALSE), ""))</f>
        <v/>
      </c>
      <c r="R936" s="61"/>
      <c r="S936" s="105" t="str">
        <f>IF(R936="", "", IFERROR(VLOOKUP(R936,Verksamhetsform!A:B,2,FALSE), ""))</f>
        <v/>
      </c>
      <c r="T936" s="61"/>
      <c r="U936" s="61"/>
      <c r="V936" s="105" t="str">
        <f>IF(U936="", "", IFERROR(VLOOKUP(U936,KommunDB!A:B,2,FALSE), ""))</f>
        <v/>
      </c>
      <c r="W936" s="106">
        <f t="shared" si="70"/>
        <v>0</v>
      </c>
      <c r="X936" s="106">
        <f t="shared" si="71"/>
        <v>0</v>
      </c>
      <c r="Y936" s="107" t="str">
        <f t="shared" si="72"/>
        <v/>
      </c>
      <c r="Z936" s="108">
        <f>IF(S936=2,0,IF(ISBLANK(J936),0,VLOOKUP(Y936,DeltagarRapport!A:J,7,FALSE)*100))</f>
        <v>0</v>
      </c>
      <c r="AA936" s="108">
        <f>IF(S936=2,0,IF(ISBLANK(J936),0,VLOOKUP(Y936,DeltagarRapport!A:J,9,FALSE)*100))</f>
        <v>0</v>
      </c>
      <c r="AB936" s="109" t="str" cm="1">
        <f t="array" ref="AB936">IF(S936=1,INDEX(Verksamhetsform!$A$9:$A$10,MIN(ROW(AB936)-ROW($AB$2)+1,2)),"")</f>
        <v/>
      </c>
    </row>
    <row r="937" spans="1:28" x14ac:dyDescent="0.35">
      <c r="A937" s="105">
        <v>936</v>
      </c>
      <c r="B937" s="77"/>
      <c r="C937" s="105" t="str">
        <f>IF(B937&lt;&gt;"", INDEX(DeltagarRapport!$D$2:$D$9, MATCH(B937, DeltagarRapport!$E$2:$E$9, 0)), "")</f>
        <v/>
      </c>
      <c r="D937" s="64"/>
      <c r="E937" s="59"/>
      <c r="F937" s="59"/>
      <c r="G937" s="59"/>
      <c r="H937" s="60"/>
      <c r="I937" s="86"/>
      <c r="J937" s="86"/>
      <c r="K937" s="86"/>
      <c r="L937" s="78"/>
      <c r="M937" s="61"/>
      <c r="N937" s="66"/>
      <c r="O937" s="105" t="str">
        <f t="shared" si="73"/>
        <v/>
      </c>
      <c r="P937" s="105" t="str">
        <f t="shared" si="74"/>
        <v/>
      </c>
      <c r="Q937" s="105" t="str">
        <f>IF(P937="", "", IFERROR(VLOOKUP(P937,Arrtyper!A:B,2,FALSE), ""))</f>
        <v/>
      </c>
      <c r="R937" s="61"/>
      <c r="S937" s="105" t="str">
        <f>IF(R937="", "", IFERROR(VLOOKUP(R937,Verksamhetsform!A:B,2,FALSE), ""))</f>
        <v/>
      </c>
      <c r="T937" s="61"/>
      <c r="U937" s="61"/>
      <c r="V937" s="105" t="str">
        <f>IF(U937="", "", IFERROR(VLOOKUP(U937,KommunDB!A:B,2,FALSE), ""))</f>
        <v/>
      </c>
      <c r="W937" s="106">
        <f t="shared" si="70"/>
        <v>0</v>
      </c>
      <c r="X937" s="106">
        <f t="shared" si="71"/>
        <v>0</v>
      </c>
      <c r="Y937" s="107" t="str">
        <f t="shared" si="72"/>
        <v/>
      </c>
      <c r="Z937" s="108">
        <f>IF(S937=2,0,IF(ISBLANK(J937),0,VLOOKUP(Y937,DeltagarRapport!A:J,7,FALSE)*100))</f>
        <v>0</v>
      </c>
      <c r="AA937" s="108">
        <f>IF(S937=2,0,IF(ISBLANK(J937),0,VLOOKUP(Y937,DeltagarRapport!A:J,9,FALSE)*100))</f>
        <v>0</v>
      </c>
      <c r="AB937" s="109" t="str" cm="1">
        <f t="array" ref="AB937">IF(S937=1,INDEX(Verksamhetsform!$A$9:$A$10,MIN(ROW(AB937)-ROW($AB$2)+1,2)),"")</f>
        <v/>
      </c>
    </row>
    <row r="938" spans="1:28" x14ac:dyDescent="0.35">
      <c r="A938" s="105">
        <v>937</v>
      </c>
      <c r="B938" s="77"/>
      <c r="C938" s="105" t="str">
        <f>IF(B938&lt;&gt;"", INDEX(DeltagarRapport!$D$2:$D$9, MATCH(B938, DeltagarRapport!$E$2:$E$9, 0)), "")</f>
        <v/>
      </c>
      <c r="D938" s="64"/>
      <c r="E938" s="59"/>
      <c r="F938" s="59"/>
      <c r="G938" s="59"/>
      <c r="H938" s="60"/>
      <c r="I938" s="86"/>
      <c r="J938" s="86"/>
      <c r="K938" s="86"/>
      <c r="L938" s="78"/>
      <c r="M938" s="61"/>
      <c r="N938" s="66"/>
      <c r="O938" s="105" t="str">
        <f t="shared" si="73"/>
        <v/>
      </c>
      <c r="P938" s="105" t="str">
        <f t="shared" si="74"/>
        <v/>
      </c>
      <c r="Q938" s="105" t="str">
        <f>IF(P938="", "", IFERROR(VLOOKUP(P938,Arrtyper!A:B,2,FALSE), ""))</f>
        <v/>
      </c>
      <c r="R938" s="61"/>
      <c r="S938" s="105" t="str">
        <f>IF(R938="", "", IFERROR(VLOOKUP(R938,Verksamhetsform!A:B,2,FALSE), ""))</f>
        <v/>
      </c>
      <c r="T938" s="61"/>
      <c r="U938" s="61"/>
      <c r="V938" s="105" t="str">
        <f>IF(U938="", "", IFERROR(VLOOKUP(U938,KommunDB!A:B,2,FALSE), ""))</f>
        <v/>
      </c>
      <c r="W938" s="106">
        <f t="shared" si="70"/>
        <v>0</v>
      </c>
      <c r="X938" s="106">
        <f t="shared" si="71"/>
        <v>0</v>
      </c>
      <c r="Y938" s="107" t="str">
        <f t="shared" si="72"/>
        <v/>
      </c>
      <c r="Z938" s="108">
        <f>IF(S938=2,0,IF(ISBLANK(J938),0,VLOOKUP(Y938,DeltagarRapport!A:J,7,FALSE)*100))</f>
        <v>0</v>
      </c>
      <c r="AA938" s="108">
        <f>IF(S938=2,0,IF(ISBLANK(J938),0,VLOOKUP(Y938,DeltagarRapport!A:J,9,FALSE)*100))</f>
        <v>0</v>
      </c>
      <c r="AB938" s="109" t="str" cm="1">
        <f t="array" ref="AB938">IF(S938=1,INDEX(Verksamhetsform!$A$9:$A$10,MIN(ROW(AB938)-ROW($AB$2)+1,2)),"")</f>
        <v/>
      </c>
    </row>
    <row r="939" spans="1:28" x14ac:dyDescent="0.35">
      <c r="A939" s="105">
        <v>938</v>
      </c>
      <c r="B939" s="77"/>
      <c r="C939" s="105" t="str">
        <f>IF(B939&lt;&gt;"", INDEX(DeltagarRapport!$D$2:$D$9, MATCH(B939, DeltagarRapport!$E$2:$E$9, 0)), "")</f>
        <v/>
      </c>
      <c r="D939" s="64"/>
      <c r="E939" s="59"/>
      <c r="F939" s="59"/>
      <c r="G939" s="59"/>
      <c r="H939" s="60"/>
      <c r="I939" s="86"/>
      <c r="J939" s="86"/>
      <c r="K939" s="86"/>
      <c r="L939" s="78"/>
      <c r="M939" s="61"/>
      <c r="N939" s="66"/>
      <c r="O939" s="105" t="str">
        <f t="shared" si="73"/>
        <v/>
      </c>
      <c r="P939" s="105" t="str">
        <f t="shared" si="74"/>
        <v/>
      </c>
      <c r="Q939" s="105" t="str">
        <f>IF(P939="", "", IFERROR(VLOOKUP(P939,Arrtyper!A:B,2,FALSE), ""))</f>
        <v/>
      </c>
      <c r="R939" s="61"/>
      <c r="S939" s="105" t="str">
        <f>IF(R939="", "", IFERROR(VLOOKUP(R939,Verksamhetsform!A:B,2,FALSE), ""))</f>
        <v/>
      </c>
      <c r="T939" s="61"/>
      <c r="U939" s="61"/>
      <c r="V939" s="105" t="str">
        <f>IF(U939="", "", IFERROR(VLOOKUP(U939,KommunDB!A:B,2,FALSE), ""))</f>
        <v/>
      </c>
      <c r="W939" s="106">
        <f t="shared" si="70"/>
        <v>0</v>
      </c>
      <c r="X939" s="106">
        <f t="shared" si="71"/>
        <v>0</v>
      </c>
      <c r="Y939" s="107" t="str">
        <f t="shared" si="72"/>
        <v/>
      </c>
      <c r="Z939" s="108">
        <f>IF(S939=2,0,IF(ISBLANK(J939),0,VLOOKUP(Y939,DeltagarRapport!A:J,7,FALSE)*100))</f>
        <v>0</v>
      </c>
      <c r="AA939" s="108">
        <f>IF(S939=2,0,IF(ISBLANK(J939),0,VLOOKUP(Y939,DeltagarRapport!A:J,9,FALSE)*100))</f>
        <v>0</v>
      </c>
      <c r="AB939" s="109" t="str" cm="1">
        <f t="array" ref="AB939">IF(S939=1,INDEX(Verksamhetsform!$A$9:$A$10,MIN(ROW(AB939)-ROW($AB$2)+1,2)),"")</f>
        <v/>
      </c>
    </row>
    <row r="940" spans="1:28" x14ac:dyDescent="0.35">
      <c r="A940" s="105">
        <v>939</v>
      </c>
      <c r="B940" s="77"/>
      <c r="C940" s="105" t="str">
        <f>IF(B940&lt;&gt;"", INDEX(DeltagarRapport!$D$2:$D$9, MATCH(B940, DeltagarRapport!$E$2:$E$9, 0)), "")</f>
        <v/>
      </c>
      <c r="D940" s="64"/>
      <c r="E940" s="59"/>
      <c r="F940" s="59"/>
      <c r="G940" s="59"/>
      <c r="H940" s="60"/>
      <c r="I940" s="86"/>
      <c r="J940" s="86"/>
      <c r="K940" s="86"/>
      <c r="L940" s="78"/>
      <c r="M940" s="61"/>
      <c r="N940" s="66"/>
      <c r="O940" s="105" t="str">
        <f t="shared" si="73"/>
        <v/>
      </c>
      <c r="P940" s="105" t="str">
        <f t="shared" si="74"/>
        <v/>
      </c>
      <c r="Q940" s="105" t="str">
        <f>IF(P940="", "", IFERROR(VLOOKUP(P940,Arrtyper!A:B,2,FALSE), ""))</f>
        <v/>
      </c>
      <c r="R940" s="61"/>
      <c r="S940" s="105" t="str">
        <f>IF(R940="", "", IFERROR(VLOOKUP(R940,Verksamhetsform!A:B,2,FALSE), ""))</f>
        <v/>
      </c>
      <c r="T940" s="61"/>
      <c r="U940" s="61"/>
      <c r="V940" s="105" t="str">
        <f>IF(U940="", "", IFERROR(VLOOKUP(U940,KommunDB!A:B,2,FALSE), ""))</f>
        <v/>
      </c>
      <c r="W940" s="106">
        <f t="shared" si="70"/>
        <v>0</v>
      </c>
      <c r="X940" s="106">
        <f t="shared" si="71"/>
        <v>0</v>
      </c>
      <c r="Y940" s="107" t="str">
        <f t="shared" si="72"/>
        <v/>
      </c>
      <c r="Z940" s="108">
        <f>IF(S940=2,0,IF(ISBLANK(J940),0,VLOOKUP(Y940,DeltagarRapport!A:J,7,FALSE)*100))</f>
        <v>0</v>
      </c>
      <c r="AA940" s="108">
        <f>IF(S940=2,0,IF(ISBLANK(J940),0,VLOOKUP(Y940,DeltagarRapport!A:J,9,FALSE)*100))</f>
        <v>0</v>
      </c>
      <c r="AB940" s="109" t="str" cm="1">
        <f t="array" ref="AB940">IF(S940=1,INDEX(Verksamhetsform!$A$9:$A$10,MIN(ROW(AB940)-ROW($AB$2)+1,2)),"")</f>
        <v/>
      </c>
    </row>
    <row r="941" spans="1:28" x14ac:dyDescent="0.35">
      <c r="A941" s="105">
        <v>940</v>
      </c>
      <c r="B941" s="77"/>
      <c r="C941" s="105" t="str">
        <f>IF(B941&lt;&gt;"", INDEX(DeltagarRapport!$D$2:$D$9, MATCH(B941, DeltagarRapport!$E$2:$E$9, 0)), "")</f>
        <v/>
      </c>
      <c r="D941" s="64"/>
      <c r="E941" s="59"/>
      <c r="F941" s="59"/>
      <c r="G941" s="59"/>
      <c r="H941" s="60"/>
      <c r="I941" s="86"/>
      <c r="J941" s="86"/>
      <c r="K941" s="86"/>
      <c r="L941" s="78"/>
      <c r="M941" s="61"/>
      <c r="N941" s="66"/>
      <c r="O941" s="105" t="str">
        <f t="shared" si="73"/>
        <v/>
      </c>
      <c r="P941" s="105" t="str">
        <f t="shared" si="74"/>
        <v/>
      </c>
      <c r="Q941" s="105" t="str">
        <f>IF(P941="", "", IFERROR(VLOOKUP(P941,Arrtyper!A:B,2,FALSE), ""))</f>
        <v/>
      </c>
      <c r="R941" s="61"/>
      <c r="S941" s="105" t="str">
        <f>IF(R941="", "", IFERROR(VLOOKUP(R941,Verksamhetsform!A:B,2,FALSE), ""))</f>
        <v/>
      </c>
      <c r="T941" s="61"/>
      <c r="U941" s="61"/>
      <c r="V941" s="105" t="str">
        <f>IF(U941="", "", IFERROR(VLOOKUP(U941,KommunDB!A:B,2,FALSE), ""))</f>
        <v/>
      </c>
      <c r="W941" s="106">
        <f t="shared" si="70"/>
        <v>0</v>
      </c>
      <c r="X941" s="106">
        <f t="shared" si="71"/>
        <v>0</v>
      </c>
      <c r="Y941" s="107" t="str">
        <f t="shared" si="72"/>
        <v/>
      </c>
      <c r="Z941" s="108">
        <f>IF(S941=2,0,IF(ISBLANK(J941),0,VLOOKUP(Y941,DeltagarRapport!A:J,7,FALSE)*100))</f>
        <v>0</v>
      </c>
      <c r="AA941" s="108">
        <f>IF(S941=2,0,IF(ISBLANK(J941),0,VLOOKUP(Y941,DeltagarRapport!A:J,9,FALSE)*100))</f>
        <v>0</v>
      </c>
      <c r="AB941" s="109" t="str" cm="1">
        <f t="array" ref="AB941">IF(S941=1,INDEX(Verksamhetsform!$A$9:$A$10,MIN(ROW(AB941)-ROW($AB$2)+1,2)),"")</f>
        <v/>
      </c>
    </row>
    <row r="942" spans="1:28" x14ac:dyDescent="0.35">
      <c r="A942" s="105">
        <v>941</v>
      </c>
      <c r="B942" s="77"/>
      <c r="C942" s="105" t="str">
        <f>IF(B942&lt;&gt;"", INDEX(DeltagarRapport!$D$2:$D$9, MATCH(B942, DeltagarRapport!$E$2:$E$9, 0)), "")</f>
        <v/>
      </c>
      <c r="D942" s="64"/>
      <c r="E942" s="59"/>
      <c r="F942" s="59"/>
      <c r="G942" s="59"/>
      <c r="H942" s="60"/>
      <c r="I942" s="86"/>
      <c r="J942" s="86"/>
      <c r="K942" s="86"/>
      <c r="L942" s="78"/>
      <c r="M942" s="61"/>
      <c r="N942" s="66"/>
      <c r="O942" s="105" t="str">
        <f t="shared" si="73"/>
        <v/>
      </c>
      <c r="P942" s="105" t="str">
        <f t="shared" si="74"/>
        <v/>
      </c>
      <c r="Q942" s="105" t="str">
        <f>IF(P942="", "", IFERROR(VLOOKUP(P942,Arrtyper!A:B,2,FALSE), ""))</f>
        <v/>
      </c>
      <c r="R942" s="61"/>
      <c r="S942" s="105" t="str">
        <f>IF(R942="", "", IFERROR(VLOOKUP(R942,Verksamhetsform!A:B,2,FALSE), ""))</f>
        <v/>
      </c>
      <c r="T942" s="61"/>
      <c r="U942" s="61"/>
      <c r="V942" s="105" t="str">
        <f>IF(U942="", "", IFERROR(VLOOKUP(U942,KommunDB!A:B,2,FALSE), ""))</f>
        <v/>
      </c>
      <c r="W942" s="106">
        <f t="shared" si="70"/>
        <v>0</v>
      </c>
      <c r="X942" s="106">
        <f t="shared" si="71"/>
        <v>0</v>
      </c>
      <c r="Y942" s="107" t="str">
        <f t="shared" si="72"/>
        <v/>
      </c>
      <c r="Z942" s="108">
        <f>IF(S942=2,0,IF(ISBLANK(J942),0,VLOOKUP(Y942,DeltagarRapport!A:J,7,FALSE)*100))</f>
        <v>0</v>
      </c>
      <c r="AA942" s="108">
        <f>IF(S942=2,0,IF(ISBLANK(J942),0,VLOOKUP(Y942,DeltagarRapport!A:J,9,FALSE)*100))</f>
        <v>0</v>
      </c>
      <c r="AB942" s="109" t="str" cm="1">
        <f t="array" ref="AB942">IF(S942=1,INDEX(Verksamhetsform!$A$9:$A$10,MIN(ROW(AB942)-ROW($AB$2)+1,2)),"")</f>
        <v/>
      </c>
    </row>
    <row r="943" spans="1:28" x14ac:dyDescent="0.35">
      <c r="A943" s="105">
        <v>942</v>
      </c>
      <c r="B943" s="77"/>
      <c r="C943" s="105" t="str">
        <f>IF(B943&lt;&gt;"", INDEX(DeltagarRapport!$D$2:$D$9, MATCH(B943, DeltagarRapport!$E$2:$E$9, 0)), "")</f>
        <v/>
      </c>
      <c r="D943" s="64"/>
      <c r="E943" s="59"/>
      <c r="F943" s="59"/>
      <c r="G943" s="59"/>
      <c r="H943" s="60"/>
      <c r="I943" s="86"/>
      <c r="J943" s="86"/>
      <c r="K943" s="86"/>
      <c r="L943" s="78"/>
      <c r="M943" s="61"/>
      <c r="N943" s="66"/>
      <c r="O943" s="105" t="str">
        <f t="shared" si="73"/>
        <v/>
      </c>
      <c r="P943" s="105" t="str">
        <f t="shared" si="74"/>
        <v/>
      </c>
      <c r="Q943" s="105" t="str">
        <f>IF(P943="", "", IFERROR(VLOOKUP(P943,Arrtyper!A:B,2,FALSE), ""))</f>
        <v/>
      </c>
      <c r="R943" s="61"/>
      <c r="S943" s="105" t="str">
        <f>IF(R943="", "", IFERROR(VLOOKUP(R943,Verksamhetsform!A:B,2,FALSE), ""))</f>
        <v/>
      </c>
      <c r="T943" s="61"/>
      <c r="U943" s="61"/>
      <c r="V943" s="105" t="str">
        <f>IF(U943="", "", IFERROR(VLOOKUP(U943,KommunDB!A:B,2,FALSE), ""))</f>
        <v/>
      </c>
      <c r="W943" s="106">
        <f t="shared" si="70"/>
        <v>0</v>
      </c>
      <c r="X943" s="106">
        <f t="shared" si="71"/>
        <v>0</v>
      </c>
      <c r="Y943" s="107" t="str">
        <f t="shared" si="72"/>
        <v/>
      </c>
      <c r="Z943" s="108">
        <f>IF(S943=2,0,IF(ISBLANK(J943),0,VLOOKUP(Y943,DeltagarRapport!A:J,7,FALSE)*100))</f>
        <v>0</v>
      </c>
      <c r="AA943" s="108">
        <f>IF(S943=2,0,IF(ISBLANK(J943),0,VLOOKUP(Y943,DeltagarRapport!A:J,9,FALSE)*100))</f>
        <v>0</v>
      </c>
      <c r="AB943" s="109" t="str" cm="1">
        <f t="array" ref="AB943">IF(S943=1,INDEX(Verksamhetsform!$A$9:$A$10,MIN(ROW(AB943)-ROW($AB$2)+1,2)),"")</f>
        <v/>
      </c>
    </row>
    <row r="944" spans="1:28" x14ac:dyDescent="0.35">
      <c r="A944" s="105">
        <v>943</v>
      </c>
      <c r="B944" s="77"/>
      <c r="C944" s="105" t="str">
        <f>IF(B944&lt;&gt;"", INDEX(DeltagarRapport!$D$2:$D$9, MATCH(B944, DeltagarRapport!$E$2:$E$9, 0)), "")</f>
        <v/>
      </c>
      <c r="D944" s="64"/>
      <c r="E944" s="59"/>
      <c r="F944" s="59"/>
      <c r="G944" s="59"/>
      <c r="H944" s="60"/>
      <c r="I944" s="86"/>
      <c r="J944" s="86"/>
      <c r="K944" s="86"/>
      <c r="L944" s="78"/>
      <c r="M944" s="61"/>
      <c r="N944" s="66"/>
      <c r="O944" s="105" t="str">
        <f t="shared" si="73"/>
        <v/>
      </c>
      <c r="P944" s="105" t="str">
        <f t="shared" si="74"/>
        <v/>
      </c>
      <c r="Q944" s="105" t="str">
        <f>IF(P944="", "", IFERROR(VLOOKUP(P944,Arrtyper!A:B,2,FALSE), ""))</f>
        <v/>
      </c>
      <c r="R944" s="61"/>
      <c r="S944" s="105" t="str">
        <f>IF(R944="", "", IFERROR(VLOOKUP(R944,Verksamhetsform!A:B,2,FALSE), ""))</f>
        <v/>
      </c>
      <c r="T944" s="61"/>
      <c r="U944" s="61"/>
      <c r="V944" s="105" t="str">
        <f>IF(U944="", "", IFERROR(VLOOKUP(U944,KommunDB!A:B,2,FALSE), ""))</f>
        <v/>
      </c>
      <c r="W944" s="106">
        <f t="shared" si="70"/>
        <v>0</v>
      </c>
      <c r="X944" s="106">
        <f t="shared" si="71"/>
        <v>0</v>
      </c>
      <c r="Y944" s="107" t="str">
        <f t="shared" si="72"/>
        <v/>
      </c>
      <c r="Z944" s="108">
        <f>IF(S944=2,0,IF(ISBLANK(J944),0,VLOOKUP(Y944,DeltagarRapport!A:J,7,FALSE)*100))</f>
        <v>0</v>
      </c>
      <c r="AA944" s="108">
        <f>IF(S944=2,0,IF(ISBLANK(J944),0,VLOOKUP(Y944,DeltagarRapport!A:J,9,FALSE)*100))</f>
        <v>0</v>
      </c>
      <c r="AB944" s="109" t="str" cm="1">
        <f t="array" ref="AB944">IF(S944=1,INDEX(Verksamhetsform!$A$9:$A$10,MIN(ROW(AB944)-ROW($AB$2)+1,2)),"")</f>
        <v/>
      </c>
    </row>
    <row r="945" spans="1:28" x14ac:dyDescent="0.35">
      <c r="A945" s="105">
        <v>944</v>
      </c>
      <c r="B945" s="77"/>
      <c r="C945" s="105" t="str">
        <f>IF(B945&lt;&gt;"", INDEX(DeltagarRapport!$D$2:$D$9, MATCH(B945, DeltagarRapport!$E$2:$E$9, 0)), "")</f>
        <v/>
      </c>
      <c r="D945" s="64"/>
      <c r="E945" s="59"/>
      <c r="F945" s="59"/>
      <c r="G945" s="59"/>
      <c r="H945" s="60"/>
      <c r="I945" s="86"/>
      <c r="J945" s="86"/>
      <c r="K945" s="86"/>
      <c r="L945" s="78"/>
      <c r="M945" s="61"/>
      <c r="N945" s="66"/>
      <c r="O945" s="105" t="str">
        <f t="shared" si="73"/>
        <v/>
      </c>
      <c r="P945" s="105" t="str">
        <f t="shared" si="74"/>
        <v/>
      </c>
      <c r="Q945" s="105" t="str">
        <f>IF(P945="", "", IFERROR(VLOOKUP(P945,Arrtyper!A:B,2,FALSE), ""))</f>
        <v/>
      </c>
      <c r="R945" s="61"/>
      <c r="S945" s="105" t="str">
        <f>IF(R945="", "", IFERROR(VLOOKUP(R945,Verksamhetsform!A:B,2,FALSE), ""))</f>
        <v/>
      </c>
      <c r="T945" s="61"/>
      <c r="U945" s="61"/>
      <c r="V945" s="105" t="str">
        <f>IF(U945="", "", IFERROR(VLOOKUP(U945,KommunDB!A:B,2,FALSE), ""))</f>
        <v/>
      </c>
      <c r="W945" s="106">
        <f t="shared" si="70"/>
        <v>0</v>
      </c>
      <c r="X945" s="106">
        <f t="shared" si="71"/>
        <v>0</v>
      </c>
      <c r="Y945" s="107" t="str">
        <f t="shared" si="72"/>
        <v/>
      </c>
      <c r="Z945" s="108">
        <f>IF(S945=2,0,IF(ISBLANK(J945),0,VLOOKUP(Y945,DeltagarRapport!A:J,7,FALSE)*100))</f>
        <v>0</v>
      </c>
      <c r="AA945" s="108">
        <f>IF(S945=2,0,IF(ISBLANK(J945),0,VLOOKUP(Y945,DeltagarRapport!A:J,9,FALSE)*100))</f>
        <v>0</v>
      </c>
      <c r="AB945" s="109" t="str" cm="1">
        <f t="array" ref="AB945">IF(S945=1,INDEX(Verksamhetsform!$A$9:$A$10,MIN(ROW(AB945)-ROW($AB$2)+1,2)),"")</f>
        <v/>
      </c>
    </row>
    <row r="946" spans="1:28" x14ac:dyDescent="0.35">
      <c r="A946" s="105">
        <v>945</v>
      </c>
      <c r="B946" s="77"/>
      <c r="C946" s="105" t="str">
        <f>IF(B946&lt;&gt;"", INDEX(DeltagarRapport!$D$2:$D$9, MATCH(B946, DeltagarRapport!$E$2:$E$9, 0)), "")</f>
        <v/>
      </c>
      <c r="D946" s="64"/>
      <c r="E946" s="59"/>
      <c r="F946" s="59"/>
      <c r="G946" s="59"/>
      <c r="H946" s="60"/>
      <c r="I946" s="86"/>
      <c r="J946" s="86"/>
      <c r="K946" s="86"/>
      <c r="L946" s="78"/>
      <c r="M946" s="61"/>
      <c r="N946" s="66"/>
      <c r="O946" s="105" t="str">
        <f t="shared" si="73"/>
        <v/>
      </c>
      <c r="P946" s="105" t="str">
        <f t="shared" si="74"/>
        <v/>
      </c>
      <c r="Q946" s="105" t="str">
        <f>IF(P946="", "", IFERROR(VLOOKUP(P946,Arrtyper!A:B,2,FALSE), ""))</f>
        <v/>
      </c>
      <c r="R946" s="61"/>
      <c r="S946" s="105" t="str">
        <f>IF(R946="", "", IFERROR(VLOOKUP(R946,Verksamhetsform!A:B,2,FALSE), ""))</f>
        <v/>
      </c>
      <c r="T946" s="61"/>
      <c r="U946" s="61"/>
      <c r="V946" s="105" t="str">
        <f>IF(U946="", "", IFERROR(VLOOKUP(U946,KommunDB!A:B,2,FALSE), ""))</f>
        <v/>
      </c>
      <c r="W946" s="106">
        <f t="shared" si="70"/>
        <v>0</v>
      </c>
      <c r="X946" s="106">
        <f t="shared" si="71"/>
        <v>0</v>
      </c>
      <c r="Y946" s="107" t="str">
        <f t="shared" si="72"/>
        <v/>
      </c>
      <c r="Z946" s="108">
        <f>IF(S946=2,0,IF(ISBLANK(J946),0,VLOOKUP(Y946,DeltagarRapport!A:J,7,FALSE)*100))</f>
        <v>0</v>
      </c>
      <c r="AA946" s="108">
        <f>IF(S946=2,0,IF(ISBLANK(J946),0,VLOOKUP(Y946,DeltagarRapport!A:J,9,FALSE)*100))</f>
        <v>0</v>
      </c>
      <c r="AB946" s="109" t="str" cm="1">
        <f t="array" ref="AB946">IF(S946=1,INDEX(Verksamhetsform!$A$9:$A$10,MIN(ROW(AB946)-ROW($AB$2)+1,2)),"")</f>
        <v/>
      </c>
    </row>
    <row r="947" spans="1:28" x14ac:dyDescent="0.35">
      <c r="A947" s="105">
        <v>946</v>
      </c>
      <c r="B947" s="77"/>
      <c r="C947" s="105" t="str">
        <f>IF(B947&lt;&gt;"", INDEX(DeltagarRapport!$D$2:$D$9, MATCH(B947, DeltagarRapport!$E$2:$E$9, 0)), "")</f>
        <v/>
      </c>
      <c r="D947" s="64"/>
      <c r="E947" s="59"/>
      <c r="F947" s="59"/>
      <c r="G947" s="59"/>
      <c r="H947" s="60"/>
      <c r="I947" s="86"/>
      <c r="J947" s="86"/>
      <c r="K947" s="86"/>
      <c r="L947" s="78"/>
      <c r="M947" s="61"/>
      <c r="N947" s="66"/>
      <c r="O947" s="105" t="str">
        <f t="shared" si="73"/>
        <v/>
      </c>
      <c r="P947" s="105" t="str">
        <f t="shared" si="74"/>
        <v/>
      </c>
      <c r="Q947" s="105" t="str">
        <f>IF(P947="", "", IFERROR(VLOOKUP(P947,Arrtyper!A:B,2,FALSE), ""))</f>
        <v/>
      </c>
      <c r="R947" s="61"/>
      <c r="S947" s="105" t="str">
        <f>IF(R947="", "", IFERROR(VLOOKUP(R947,Verksamhetsform!A:B,2,FALSE), ""))</f>
        <v/>
      </c>
      <c r="T947" s="61"/>
      <c r="U947" s="61"/>
      <c r="V947" s="105" t="str">
        <f>IF(U947="", "", IFERROR(VLOOKUP(U947,KommunDB!A:B,2,FALSE), ""))</f>
        <v/>
      </c>
      <c r="W947" s="106">
        <f t="shared" si="70"/>
        <v>0</v>
      </c>
      <c r="X947" s="106">
        <f t="shared" si="71"/>
        <v>0</v>
      </c>
      <c r="Y947" s="107" t="str">
        <f t="shared" si="72"/>
        <v/>
      </c>
      <c r="Z947" s="108">
        <f>IF(S947=2,0,IF(ISBLANK(J947),0,VLOOKUP(Y947,DeltagarRapport!A:J,7,FALSE)*100))</f>
        <v>0</v>
      </c>
      <c r="AA947" s="108">
        <f>IF(S947=2,0,IF(ISBLANK(J947),0,VLOOKUP(Y947,DeltagarRapport!A:J,9,FALSE)*100))</f>
        <v>0</v>
      </c>
      <c r="AB947" s="109" t="str" cm="1">
        <f t="array" ref="AB947">IF(S947=1,INDEX(Verksamhetsform!$A$9:$A$10,MIN(ROW(AB947)-ROW($AB$2)+1,2)),"")</f>
        <v/>
      </c>
    </row>
    <row r="948" spans="1:28" x14ac:dyDescent="0.35">
      <c r="A948" s="105">
        <v>947</v>
      </c>
      <c r="B948" s="77"/>
      <c r="C948" s="105" t="str">
        <f>IF(B948&lt;&gt;"", INDEX(DeltagarRapport!$D$2:$D$9, MATCH(B948, DeltagarRapport!$E$2:$E$9, 0)), "")</f>
        <v/>
      </c>
      <c r="D948" s="64"/>
      <c r="E948" s="59"/>
      <c r="F948" s="59"/>
      <c r="G948" s="59"/>
      <c r="H948" s="60"/>
      <c r="I948" s="86"/>
      <c r="J948" s="86"/>
      <c r="K948" s="86"/>
      <c r="L948" s="78"/>
      <c r="M948" s="61"/>
      <c r="N948" s="66"/>
      <c r="O948" s="105" t="str">
        <f t="shared" si="73"/>
        <v/>
      </c>
      <c r="P948" s="105" t="str">
        <f t="shared" si="74"/>
        <v/>
      </c>
      <c r="Q948" s="105" t="str">
        <f>IF(P948="", "", IFERROR(VLOOKUP(P948,Arrtyper!A:B,2,FALSE), ""))</f>
        <v/>
      </c>
      <c r="R948" s="61"/>
      <c r="S948" s="105" t="str">
        <f>IF(R948="", "", IFERROR(VLOOKUP(R948,Verksamhetsform!A:B,2,FALSE), ""))</f>
        <v/>
      </c>
      <c r="T948" s="61"/>
      <c r="U948" s="61"/>
      <c r="V948" s="105" t="str">
        <f>IF(U948="", "", IFERROR(VLOOKUP(U948,KommunDB!A:B,2,FALSE), ""))</f>
        <v/>
      </c>
      <c r="W948" s="106">
        <f t="shared" si="70"/>
        <v>0</v>
      </c>
      <c r="X948" s="106">
        <f t="shared" si="71"/>
        <v>0</v>
      </c>
      <c r="Y948" s="107" t="str">
        <f t="shared" si="72"/>
        <v/>
      </c>
      <c r="Z948" s="108">
        <f>IF(S948=2,0,IF(ISBLANK(J948),0,VLOOKUP(Y948,DeltagarRapport!A:J,7,FALSE)*100))</f>
        <v>0</v>
      </c>
      <c r="AA948" s="108">
        <f>IF(S948=2,0,IF(ISBLANK(J948),0,VLOOKUP(Y948,DeltagarRapport!A:J,9,FALSE)*100))</f>
        <v>0</v>
      </c>
      <c r="AB948" s="109" t="str" cm="1">
        <f t="array" ref="AB948">IF(S948=1,INDEX(Verksamhetsform!$A$9:$A$10,MIN(ROW(AB948)-ROW($AB$2)+1,2)),"")</f>
        <v/>
      </c>
    </row>
    <row r="949" spans="1:28" x14ac:dyDescent="0.35">
      <c r="A949" s="105">
        <v>948</v>
      </c>
      <c r="B949" s="77"/>
      <c r="C949" s="105" t="str">
        <f>IF(B949&lt;&gt;"", INDEX(DeltagarRapport!$D$2:$D$9, MATCH(B949, DeltagarRapport!$E$2:$E$9, 0)), "")</f>
        <v/>
      </c>
      <c r="D949" s="64"/>
      <c r="E949" s="59"/>
      <c r="F949" s="59"/>
      <c r="G949" s="59"/>
      <c r="H949" s="60"/>
      <c r="I949" s="86"/>
      <c r="J949" s="86"/>
      <c r="K949" s="86"/>
      <c r="L949" s="78"/>
      <c r="M949" s="61"/>
      <c r="N949" s="66"/>
      <c r="O949" s="105" t="str">
        <f t="shared" si="73"/>
        <v/>
      </c>
      <c r="P949" s="105" t="str">
        <f t="shared" si="74"/>
        <v/>
      </c>
      <c r="Q949" s="105" t="str">
        <f>IF(P949="", "", IFERROR(VLOOKUP(P949,Arrtyper!A:B,2,FALSE), ""))</f>
        <v/>
      </c>
      <c r="R949" s="61"/>
      <c r="S949" s="105" t="str">
        <f>IF(R949="", "", IFERROR(VLOOKUP(R949,Verksamhetsform!A:B,2,FALSE), ""))</f>
        <v/>
      </c>
      <c r="T949" s="61"/>
      <c r="U949" s="61"/>
      <c r="V949" s="105" t="str">
        <f>IF(U949="", "", IFERROR(VLOOKUP(U949,KommunDB!A:B,2,FALSE), ""))</f>
        <v/>
      </c>
      <c r="W949" s="106">
        <f t="shared" si="70"/>
        <v>0</v>
      </c>
      <c r="X949" s="106">
        <f t="shared" si="71"/>
        <v>0</v>
      </c>
      <c r="Y949" s="107" t="str">
        <f t="shared" si="72"/>
        <v/>
      </c>
      <c r="Z949" s="108">
        <f>IF(S949=2,0,IF(ISBLANK(J949),0,VLOOKUP(Y949,DeltagarRapport!A:J,7,FALSE)*100))</f>
        <v>0</v>
      </c>
      <c r="AA949" s="108">
        <f>IF(S949=2,0,IF(ISBLANK(J949),0,VLOOKUP(Y949,DeltagarRapport!A:J,9,FALSE)*100))</f>
        <v>0</v>
      </c>
      <c r="AB949" s="109" t="str" cm="1">
        <f t="array" ref="AB949">IF(S949=1,INDEX(Verksamhetsform!$A$9:$A$10,MIN(ROW(AB949)-ROW($AB$2)+1,2)),"")</f>
        <v/>
      </c>
    </row>
    <row r="950" spans="1:28" x14ac:dyDescent="0.35">
      <c r="A950" s="105">
        <v>949</v>
      </c>
      <c r="B950" s="77"/>
      <c r="C950" s="105" t="str">
        <f>IF(B950&lt;&gt;"", INDEX(DeltagarRapport!$D$2:$D$9, MATCH(B950, DeltagarRapport!$E$2:$E$9, 0)), "")</f>
        <v/>
      </c>
      <c r="D950" s="64"/>
      <c r="E950" s="59"/>
      <c r="F950" s="59"/>
      <c r="G950" s="59"/>
      <c r="H950" s="60"/>
      <c r="I950" s="86"/>
      <c r="J950" s="86"/>
      <c r="K950" s="86"/>
      <c r="L950" s="78"/>
      <c r="M950" s="61"/>
      <c r="N950" s="66"/>
      <c r="O950" s="105" t="str">
        <f t="shared" si="73"/>
        <v/>
      </c>
      <c r="P950" s="105" t="str">
        <f t="shared" si="74"/>
        <v/>
      </c>
      <c r="Q950" s="105" t="str">
        <f>IF(P950="", "", IFERROR(VLOOKUP(P950,Arrtyper!A:B,2,FALSE), ""))</f>
        <v/>
      </c>
      <c r="R950" s="61"/>
      <c r="S950" s="105" t="str">
        <f>IF(R950="", "", IFERROR(VLOOKUP(R950,Verksamhetsform!A:B,2,FALSE), ""))</f>
        <v/>
      </c>
      <c r="T950" s="61"/>
      <c r="U950" s="61"/>
      <c r="V950" s="105" t="str">
        <f>IF(U950="", "", IFERROR(VLOOKUP(U950,KommunDB!A:B,2,FALSE), ""))</f>
        <v/>
      </c>
      <c r="W950" s="106">
        <f t="shared" si="70"/>
        <v>0</v>
      </c>
      <c r="X950" s="106">
        <f t="shared" si="71"/>
        <v>0</v>
      </c>
      <c r="Y950" s="107" t="str">
        <f t="shared" si="72"/>
        <v/>
      </c>
      <c r="Z950" s="108">
        <f>IF(S950=2,0,IF(ISBLANK(J950),0,VLOOKUP(Y950,DeltagarRapport!A:J,7,FALSE)*100))</f>
        <v>0</v>
      </c>
      <c r="AA950" s="108">
        <f>IF(S950=2,0,IF(ISBLANK(J950),0,VLOOKUP(Y950,DeltagarRapport!A:J,9,FALSE)*100))</f>
        <v>0</v>
      </c>
      <c r="AB950" s="109" t="str" cm="1">
        <f t="array" ref="AB950">IF(S950=1,INDEX(Verksamhetsform!$A$9:$A$10,MIN(ROW(AB950)-ROW($AB$2)+1,2)),"")</f>
        <v/>
      </c>
    </row>
    <row r="951" spans="1:28" x14ac:dyDescent="0.35">
      <c r="A951" s="105">
        <v>950</v>
      </c>
      <c r="B951" s="77"/>
      <c r="C951" s="105" t="str">
        <f>IF(B951&lt;&gt;"", INDEX(DeltagarRapport!$D$2:$D$9, MATCH(B951, DeltagarRapport!$E$2:$E$9, 0)), "")</f>
        <v/>
      </c>
      <c r="D951" s="64"/>
      <c r="E951" s="59"/>
      <c r="F951" s="59"/>
      <c r="G951" s="59"/>
      <c r="H951" s="60"/>
      <c r="I951" s="86"/>
      <c r="J951" s="86"/>
      <c r="K951" s="86"/>
      <c r="L951" s="78"/>
      <c r="M951" s="61"/>
      <c r="N951" s="66"/>
      <c r="O951" s="105" t="str">
        <f t="shared" si="73"/>
        <v/>
      </c>
      <c r="P951" s="105" t="str">
        <f t="shared" si="74"/>
        <v/>
      </c>
      <c r="Q951" s="105" t="str">
        <f>IF(P951="", "", IFERROR(VLOOKUP(P951,Arrtyper!A:B,2,FALSE), ""))</f>
        <v/>
      </c>
      <c r="R951" s="61"/>
      <c r="S951" s="105" t="str">
        <f>IF(R951="", "", IFERROR(VLOOKUP(R951,Verksamhetsform!A:B,2,FALSE), ""))</f>
        <v/>
      </c>
      <c r="T951" s="61"/>
      <c r="U951" s="61"/>
      <c r="V951" s="105" t="str">
        <f>IF(U951="", "", IFERROR(VLOOKUP(U951,KommunDB!A:B,2,FALSE), ""))</f>
        <v/>
      </c>
      <c r="W951" s="106">
        <f t="shared" si="70"/>
        <v>0</v>
      </c>
      <c r="X951" s="106">
        <f t="shared" si="71"/>
        <v>0</v>
      </c>
      <c r="Y951" s="107" t="str">
        <f t="shared" si="72"/>
        <v/>
      </c>
      <c r="Z951" s="108">
        <f>IF(S951=2,0,IF(ISBLANK(J951),0,VLOOKUP(Y951,DeltagarRapport!A:J,7,FALSE)*100))</f>
        <v>0</v>
      </c>
      <c r="AA951" s="108">
        <f>IF(S951=2,0,IF(ISBLANK(J951),0,VLOOKUP(Y951,DeltagarRapport!A:J,9,FALSE)*100))</f>
        <v>0</v>
      </c>
      <c r="AB951" s="109" t="str" cm="1">
        <f t="array" ref="AB951">IF(S951=1,INDEX(Verksamhetsform!$A$9:$A$10,MIN(ROW(AB951)-ROW($AB$2)+1,2)),"")</f>
        <v/>
      </c>
    </row>
    <row r="952" spans="1:28" x14ac:dyDescent="0.35">
      <c r="A952" s="105">
        <v>951</v>
      </c>
      <c r="B952" s="77"/>
      <c r="C952" s="105" t="str">
        <f>IF(B952&lt;&gt;"", INDEX(DeltagarRapport!$D$2:$D$9, MATCH(B952, DeltagarRapport!$E$2:$E$9, 0)), "")</f>
        <v/>
      </c>
      <c r="D952" s="64"/>
      <c r="E952" s="59"/>
      <c r="F952" s="59"/>
      <c r="G952" s="59"/>
      <c r="H952" s="60"/>
      <c r="I952" s="86"/>
      <c r="J952" s="86"/>
      <c r="K952" s="86"/>
      <c r="L952" s="78"/>
      <c r="M952" s="61"/>
      <c r="N952" s="66"/>
      <c r="O952" s="105" t="str">
        <f t="shared" si="73"/>
        <v/>
      </c>
      <c r="P952" s="105" t="str">
        <f t="shared" si="74"/>
        <v/>
      </c>
      <c r="Q952" s="105" t="str">
        <f>IF(P952="", "", IFERROR(VLOOKUP(P952,Arrtyper!A:B,2,FALSE), ""))</f>
        <v/>
      </c>
      <c r="R952" s="61"/>
      <c r="S952" s="105" t="str">
        <f>IF(R952="", "", IFERROR(VLOOKUP(R952,Verksamhetsform!A:B,2,FALSE), ""))</f>
        <v/>
      </c>
      <c r="T952" s="61"/>
      <c r="U952" s="61"/>
      <c r="V952" s="105" t="str">
        <f>IF(U952="", "", IFERROR(VLOOKUP(U952,KommunDB!A:B,2,FALSE), ""))</f>
        <v/>
      </c>
      <c r="W952" s="106">
        <f t="shared" si="70"/>
        <v>0</v>
      </c>
      <c r="X952" s="106">
        <f t="shared" si="71"/>
        <v>0</v>
      </c>
      <c r="Y952" s="107" t="str">
        <f t="shared" si="72"/>
        <v/>
      </c>
      <c r="Z952" s="108">
        <f>IF(S952=2,0,IF(ISBLANK(J952),0,VLOOKUP(Y952,DeltagarRapport!A:J,7,FALSE)*100))</f>
        <v>0</v>
      </c>
      <c r="AA952" s="108">
        <f>IF(S952=2,0,IF(ISBLANK(J952),0,VLOOKUP(Y952,DeltagarRapport!A:J,9,FALSE)*100))</f>
        <v>0</v>
      </c>
      <c r="AB952" s="109" t="str" cm="1">
        <f t="array" ref="AB952">IF(S952=1,INDEX(Verksamhetsform!$A$9:$A$10,MIN(ROW(AB952)-ROW($AB$2)+1,2)),"")</f>
        <v/>
      </c>
    </row>
    <row r="953" spans="1:28" x14ac:dyDescent="0.35">
      <c r="A953" s="105">
        <v>952</v>
      </c>
      <c r="B953" s="77"/>
      <c r="C953" s="105" t="str">
        <f>IF(B953&lt;&gt;"", INDEX(DeltagarRapport!$D$2:$D$9, MATCH(B953, DeltagarRapport!$E$2:$E$9, 0)), "")</f>
        <v/>
      </c>
      <c r="D953" s="64"/>
      <c r="E953" s="59"/>
      <c r="F953" s="59"/>
      <c r="G953" s="59"/>
      <c r="H953" s="60"/>
      <c r="I953" s="86"/>
      <c r="J953" s="86"/>
      <c r="K953" s="86"/>
      <c r="L953" s="78"/>
      <c r="M953" s="61"/>
      <c r="N953" s="66"/>
      <c r="O953" s="105" t="str">
        <f t="shared" si="73"/>
        <v/>
      </c>
      <c r="P953" s="105" t="str">
        <f t="shared" si="74"/>
        <v/>
      </c>
      <c r="Q953" s="105" t="str">
        <f>IF(P953="", "", IFERROR(VLOOKUP(P953,Arrtyper!A:B,2,FALSE), ""))</f>
        <v/>
      </c>
      <c r="R953" s="61"/>
      <c r="S953" s="105" t="str">
        <f>IF(R953="", "", IFERROR(VLOOKUP(R953,Verksamhetsform!A:B,2,FALSE), ""))</f>
        <v/>
      </c>
      <c r="T953" s="61"/>
      <c r="U953" s="61"/>
      <c r="V953" s="105" t="str">
        <f>IF(U953="", "", IFERROR(VLOOKUP(U953,KommunDB!A:B,2,FALSE), ""))</f>
        <v/>
      </c>
      <c r="W953" s="106">
        <f t="shared" si="70"/>
        <v>0</v>
      </c>
      <c r="X953" s="106">
        <f t="shared" si="71"/>
        <v>0</v>
      </c>
      <c r="Y953" s="107" t="str">
        <f t="shared" si="72"/>
        <v/>
      </c>
      <c r="Z953" s="108">
        <f>IF(S953=2,0,IF(ISBLANK(J953),0,VLOOKUP(Y953,DeltagarRapport!A:J,7,FALSE)*100))</f>
        <v>0</v>
      </c>
      <c r="AA953" s="108">
        <f>IF(S953=2,0,IF(ISBLANK(J953),0,VLOOKUP(Y953,DeltagarRapport!A:J,9,FALSE)*100))</f>
        <v>0</v>
      </c>
      <c r="AB953" s="109" t="str" cm="1">
        <f t="array" ref="AB953">IF(S953=1,INDEX(Verksamhetsform!$A$9:$A$10,MIN(ROW(AB953)-ROW($AB$2)+1,2)),"")</f>
        <v/>
      </c>
    </row>
    <row r="954" spans="1:28" x14ac:dyDescent="0.35">
      <c r="A954" s="105">
        <v>953</v>
      </c>
      <c r="B954" s="77"/>
      <c r="C954" s="105" t="str">
        <f>IF(B954&lt;&gt;"", INDEX(DeltagarRapport!$D$2:$D$9, MATCH(B954, DeltagarRapport!$E$2:$E$9, 0)), "")</f>
        <v/>
      </c>
      <c r="D954" s="64"/>
      <c r="E954" s="59"/>
      <c r="F954" s="59"/>
      <c r="G954" s="59"/>
      <c r="H954" s="60"/>
      <c r="I954" s="86"/>
      <c r="J954" s="86"/>
      <c r="K954" s="86"/>
      <c r="L954" s="78"/>
      <c r="M954" s="61"/>
      <c r="N954" s="66"/>
      <c r="O954" s="105" t="str">
        <f t="shared" si="73"/>
        <v/>
      </c>
      <c r="P954" s="105" t="str">
        <f t="shared" si="74"/>
        <v/>
      </c>
      <c r="Q954" s="105" t="str">
        <f>IF(P954="", "", IFERROR(VLOOKUP(P954,Arrtyper!A:B,2,FALSE), ""))</f>
        <v/>
      </c>
      <c r="R954" s="61"/>
      <c r="S954" s="105" t="str">
        <f>IF(R954="", "", IFERROR(VLOOKUP(R954,Verksamhetsform!A:B,2,FALSE), ""))</f>
        <v/>
      </c>
      <c r="T954" s="61"/>
      <c r="U954" s="61"/>
      <c r="V954" s="105" t="str">
        <f>IF(U954="", "", IFERROR(VLOOKUP(U954,KommunDB!A:B,2,FALSE), ""))</f>
        <v/>
      </c>
      <c r="W954" s="106">
        <f t="shared" si="70"/>
        <v>0</v>
      </c>
      <c r="X954" s="106">
        <f t="shared" si="71"/>
        <v>0</v>
      </c>
      <c r="Y954" s="107" t="str">
        <f t="shared" si="72"/>
        <v/>
      </c>
      <c r="Z954" s="108">
        <f>IF(S954=2,0,IF(ISBLANK(J954),0,VLOOKUP(Y954,DeltagarRapport!A:J,7,FALSE)*100))</f>
        <v>0</v>
      </c>
      <c r="AA954" s="108">
        <f>IF(S954=2,0,IF(ISBLANK(J954),0,VLOOKUP(Y954,DeltagarRapport!A:J,9,FALSE)*100))</f>
        <v>0</v>
      </c>
      <c r="AB954" s="109" t="str" cm="1">
        <f t="array" ref="AB954">IF(S954=1,INDEX(Verksamhetsform!$A$9:$A$10,MIN(ROW(AB954)-ROW($AB$2)+1,2)),"")</f>
        <v/>
      </c>
    </row>
    <row r="955" spans="1:28" x14ac:dyDescent="0.35">
      <c r="A955" s="105">
        <v>954</v>
      </c>
      <c r="B955" s="77"/>
      <c r="C955" s="105" t="str">
        <f>IF(B955&lt;&gt;"", INDEX(DeltagarRapport!$D$2:$D$9, MATCH(B955, DeltagarRapport!$E$2:$E$9, 0)), "")</f>
        <v/>
      </c>
      <c r="D955" s="64"/>
      <c r="E955" s="59"/>
      <c r="F955" s="59"/>
      <c r="G955" s="59"/>
      <c r="H955" s="60"/>
      <c r="I955" s="86"/>
      <c r="J955" s="86"/>
      <c r="K955" s="86"/>
      <c r="L955" s="78"/>
      <c r="M955" s="61"/>
      <c r="N955" s="66"/>
      <c r="O955" s="105" t="str">
        <f t="shared" si="73"/>
        <v/>
      </c>
      <c r="P955" s="105" t="str">
        <f t="shared" si="74"/>
        <v/>
      </c>
      <c r="Q955" s="105" t="str">
        <f>IF(P955="", "", IFERROR(VLOOKUP(P955,Arrtyper!A:B,2,FALSE), ""))</f>
        <v/>
      </c>
      <c r="R955" s="61"/>
      <c r="S955" s="105" t="str">
        <f>IF(R955="", "", IFERROR(VLOOKUP(R955,Verksamhetsform!A:B,2,FALSE), ""))</f>
        <v/>
      </c>
      <c r="T955" s="61"/>
      <c r="U955" s="61"/>
      <c r="V955" s="105" t="str">
        <f>IF(U955="", "", IFERROR(VLOOKUP(U955,KommunDB!A:B,2,FALSE), ""))</f>
        <v/>
      </c>
      <c r="W955" s="106">
        <f t="shared" si="70"/>
        <v>0</v>
      </c>
      <c r="X955" s="106">
        <f t="shared" si="71"/>
        <v>0</v>
      </c>
      <c r="Y955" s="107" t="str">
        <f t="shared" si="72"/>
        <v/>
      </c>
      <c r="Z955" s="108">
        <f>IF(S955=2,0,IF(ISBLANK(J955),0,VLOOKUP(Y955,DeltagarRapport!A:J,7,FALSE)*100))</f>
        <v>0</v>
      </c>
      <c r="AA955" s="108">
        <f>IF(S955=2,0,IF(ISBLANK(J955),0,VLOOKUP(Y955,DeltagarRapport!A:J,9,FALSE)*100))</f>
        <v>0</v>
      </c>
      <c r="AB955" s="109" t="str" cm="1">
        <f t="array" ref="AB955">IF(S955=1,INDEX(Verksamhetsform!$A$9:$A$10,MIN(ROW(AB955)-ROW($AB$2)+1,2)),"")</f>
        <v/>
      </c>
    </row>
    <row r="956" spans="1:28" x14ac:dyDescent="0.35">
      <c r="A956" s="105">
        <v>955</v>
      </c>
      <c r="B956" s="77"/>
      <c r="C956" s="105" t="str">
        <f>IF(B956&lt;&gt;"", INDEX(DeltagarRapport!$D$2:$D$9, MATCH(B956, DeltagarRapport!$E$2:$E$9, 0)), "")</f>
        <v/>
      </c>
      <c r="D956" s="64"/>
      <c r="E956" s="59"/>
      <c r="F956" s="59"/>
      <c r="G956" s="59"/>
      <c r="H956" s="60"/>
      <c r="I956" s="86"/>
      <c r="J956" s="86"/>
      <c r="K956" s="86"/>
      <c r="L956" s="78"/>
      <c r="M956" s="61"/>
      <c r="N956" s="66"/>
      <c r="O956" s="105" t="str">
        <f t="shared" si="73"/>
        <v/>
      </c>
      <c r="P956" s="105" t="str">
        <f t="shared" si="74"/>
        <v/>
      </c>
      <c r="Q956" s="105" t="str">
        <f>IF(P956="", "", IFERROR(VLOOKUP(P956,Arrtyper!A:B,2,FALSE), ""))</f>
        <v/>
      </c>
      <c r="R956" s="61"/>
      <c r="S956" s="105" t="str">
        <f>IF(R956="", "", IFERROR(VLOOKUP(R956,Verksamhetsform!A:B,2,FALSE), ""))</f>
        <v/>
      </c>
      <c r="T956" s="61"/>
      <c r="U956" s="61"/>
      <c r="V956" s="105" t="str">
        <f>IF(U956="", "", IFERROR(VLOOKUP(U956,KommunDB!A:B,2,FALSE), ""))</f>
        <v/>
      </c>
      <c r="W956" s="106">
        <f t="shared" si="70"/>
        <v>0</v>
      </c>
      <c r="X956" s="106">
        <f t="shared" si="71"/>
        <v>0</v>
      </c>
      <c r="Y956" s="107" t="str">
        <f t="shared" si="72"/>
        <v/>
      </c>
      <c r="Z956" s="108">
        <f>IF(S956=2,0,IF(ISBLANK(J956),0,VLOOKUP(Y956,DeltagarRapport!A:J,7,FALSE)*100))</f>
        <v>0</v>
      </c>
      <c r="AA956" s="108">
        <f>IF(S956=2,0,IF(ISBLANK(J956),0,VLOOKUP(Y956,DeltagarRapport!A:J,9,FALSE)*100))</f>
        <v>0</v>
      </c>
      <c r="AB956" s="109" t="str" cm="1">
        <f t="array" ref="AB956">IF(S956=1,INDEX(Verksamhetsform!$A$9:$A$10,MIN(ROW(AB956)-ROW($AB$2)+1,2)),"")</f>
        <v/>
      </c>
    </row>
    <row r="957" spans="1:28" x14ac:dyDescent="0.35">
      <c r="A957" s="105">
        <v>956</v>
      </c>
      <c r="B957" s="77"/>
      <c r="C957" s="105" t="str">
        <f>IF(B957&lt;&gt;"", INDEX(DeltagarRapport!$D$2:$D$9, MATCH(B957, DeltagarRapport!$E$2:$E$9, 0)), "")</f>
        <v/>
      </c>
      <c r="D957" s="64"/>
      <c r="E957" s="59"/>
      <c r="F957" s="59"/>
      <c r="G957" s="59"/>
      <c r="H957" s="60"/>
      <c r="I957" s="86"/>
      <c r="J957" s="86"/>
      <c r="K957" s="86"/>
      <c r="L957" s="78"/>
      <c r="M957" s="61"/>
      <c r="N957" s="66"/>
      <c r="O957" s="105" t="str">
        <f t="shared" si="73"/>
        <v/>
      </c>
      <c r="P957" s="105" t="str">
        <f t="shared" si="74"/>
        <v/>
      </c>
      <c r="Q957" s="105" t="str">
        <f>IF(P957="", "", IFERROR(VLOOKUP(P957,Arrtyper!A:B,2,FALSE), ""))</f>
        <v/>
      </c>
      <c r="R957" s="61"/>
      <c r="S957" s="105" t="str">
        <f>IF(R957="", "", IFERROR(VLOOKUP(R957,Verksamhetsform!A:B,2,FALSE), ""))</f>
        <v/>
      </c>
      <c r="T957" s="61"/>
      <c r="U957" s="61"/>
      <c r="V957" s="105" t="str">
        <f>IF(U957="", "", IFERROR(VLOOKUP(U957,KommunDB!A:B,2,FALSE), ""))</f>
        <v/>
      </c>
      <c r="W957" s="106">
        <f t="shared" si="70"/>
        <v>0</v>
      </c>
      <c r="X957" s="106">
        <f t="shared" si="71"/>
        <v>0</v>
      </c>
      <c r="Y957" s="107" t="str">
        <f t="shared" si="72"/>
        <v/>
      </c>
      <c r="Z957" s="108">
        <f>IF(S957=2,0,IF(ISBLANK(J957),0,VLOOKUP(Y957,DeltagarRapport!A:J,7,FALSE)*100))</f>
        <v>0</v>
      </c>
      <c r="AA957" s="108">
        <f>IF(S957=2,0,IF(ISBLANK(J957),0,VLOOKUP(Y957,DeltagarRapport!A:J,9,FALSE)*100))</f>
        <v>0</v>
      </c>
      <c r="AB957" s="109" t="str" cm="1">
        <f t="array" ref="AB957">IF(S957=1,INDEX(Verksamhetsform!$A$9:$A$10,MIN(ROW(AB957)-ROW($AB$2)+1,2)),"")</f>
        <v/>
      </c>
    </row>
    <row r="958" spans="1:28" x14ac:dyDescent="0.35">
      <c r="A958" s="105">
        <v>957</v>
      </c>
      <c r="B958" s="77"/>
      <c r="C958" s="105" t="str">
        <f>IF(B958&lt;&gt;"", INDEX(DeltagarRapport!$D$2:$D$9, MATCH(B958, DeltagarRapport!$E$2:$E$9, 0)), "")</f>
        <v/>
      </c>
      <c r="D958" s="64"/>
      <c r="E958" s="59"/>
      <c r="F958" s="59"/>
      <c r="G958" s="59"/>
      <c r="H958" s="60"/>
      <c r="I958" s="86"/>
      <c r="J958" s="86"/>
      <c r="K958" s="86"/>
      <c r="L958" s="78"/>
      <c r="M958" s="61"/>
      <c r="N958" s="66"/>
      <c r="O958" s="105" t="str">
        <f t="shared" si="73"/>
        <v/>
      </c>
      <c r="P958" s="105" t="str">
        <f t="shared" si="74"/>
        <v/>
      </c>
      <c r="Q958" s="105" t="str">
        <f>IF(P958="", "", IFERROR(VLOOKUP(P958,Arrtyper!A:B,2,FALSE), ""))</f>
        <v/>
      </c>
      <c r="R958" s="61"/>
      <c r="S958" s="105" t="str">
        <f>IF(R958="", "", IFERROR(VLOOKUP(R958,Verksamhetsform!A:B,2,FALSE), ""))</f>
        <v/>
      </c>
      <c r="T958" s="61"/>
      <c r="U958" s="61"/>
      <c r="V958" s="105" t="str">
        <f>IF(U958="", "", IFERROR(VLOOKUP(U958,KommunDB!A:B,2,FALSE), ""))</f>
        <v/>
      </c>
      <c r="W958" s="106">
        <f t="shared" si="70"/>
        <v>0</v>
      </c>
      <c r="X958" s="106">
        <f t="shared" si="71"/>
        <v>0</v>
      </c>
      <c r="Y958" s="107" t="str">
        <f t="shared" si="72"/>
        <v/>
      </c>
      <c r="Z958" s="108">
        <f>IF(S958=2,0,IF(ISBLANK(J958),0,VLOOKUP(Y958,DeltagarRapport!A:J,7,FALSE)*100))</f>
        <v>0</v>
      </c>
      <c r="AA958" s="108">
        <f>IF(S958=2,0,IF(ISBLANK(J958),0,VLOOKUP(Y958,DeltagarRapport!A:J,9,FALSE)*100))</f>
        <v>0</v>
      </c>
      <c r="AB958" s="109" t="str" cm="1">
        <f t="array" ref="AB958">IF(S958=1,INDEX(Verksamhetsform!$A$9:$A$10,MIN(ROW(AB958)-ROW($AB$2)+1,2)),"")</f>
        <v/>
      </c>
    </row>
    <row r="959" spans="1:28" x14ac:dyDescent="0.35">
      <c r="A959" s="105">
        <v>958</v>
      </c>
      <c r="B959" s="77"/>
      <c r="C959" s="105" t="str">
        <f>IF(B959&lt;&gt;"", INDEX(DeltagarRapport!$D$2:$D$9, MATCH(B959, DeltagarRapport!$E$2:$E$9, 0)), "")</f>
        <v/>
      </c>
      <c r="D959" s="64"/>
      <c r="E959" s="59"/>
      <c r="F959" s="59"/>
      <c r="G959" s="59"/>
      <c r="H959" s="60"/>
      <c r="I959" s="86"/>
      <c r="J959" s="86"/>
      <c r="K959" s="86"/>
      <c r="L959" s="78"/>
      <c r="M959" s="61"/>
      <c r="N959" s="66"/>
      <c r="O959" s="105" t="str">
        <f t="shared" si="73"/>
        <v/>
      </c>
      <c r="P959" s="105" t="str">
        <f t="shared" si="74"/>
        <v/>
      </c>
      <c r="Q959" s="105" t="str">
        <f>IF(P959="", "", IFERROR(VLOOKUP(P959,Arrtyper!A:B,2,FALSE), ""))</f>
        <v/>
      </c>
      <c r="R959" s="61"/>
      <c r="S959" s="105" t="str">
        <f>IF(R959="", "", IFERROR(VLOOKUP(R959,Verksamhetsform!A:B,2,FALSE), ""))</f>
        <v/>
      </c>
      <c r="T959" s="61"/>
      <c r="U959" s="61"/>
      <c r="V959" s="105" t="str">
        <f>IF(U959="", "", IFERROR(VLOOKUP(U959,KommunDB!A:B,2,FALSE), ""))</f>
        <v/>
      </c>
      <c r="W959" s="106">
        <f t="shared" si="70"/>
        <v>0</v>
      </c>
      <c r="X959" s="106">
        <f t="shared" si="71"/>
        <v>0</v>
      </c>
      <c r="Y959" s="107" t="str">
        <f t="shared" si="72"/>
        <v/>
      </c>
      <c r="Z959" s="108">
        <f>IF(S959=2,0,IF(ISBLANK(J959),0,VLOOKUP(Y959,DeltagarRapport!A:J,7,FALSE)*100))</f>
        <v>0</v>
      </c>
      <c r="AA959" s="108">
        <f>IF(S959=2,0,IF(ISBLANK(J959),0,VLOOKUP(Y959,DeltagarRapport!A:J,9,FALSE)*100))</f>
        <v>0</v>
      </c>
      <c r="AB959" s="109" t="str" cm="1">
        <f t="array" ref="AB959">IF(S959=1,INDEX(Verksamhetsform!$A$9:$A$10,MIN(ROW(AB959)-ROW($AB$2)+1,2)),"")</f>
        <v/>
      </c>
    </row>
    <row r="960" spans="1:28" x14ac:dyDescent="0.35">
      <c r="A960" s="105">
        <v>959</v>
      </c>
      <c r="B960" s="77"/>
      <c r="C960" s="105" t="str">
        <f>IF(B960&lt;&gt;"", INDEX(DeltagarRapport!$D$2:$D$9, MATCH(B960, DeltagarRapport!$E$2:$E$9, 0)), "")</f>
        <v/>
      </c>
      <c r="D960" s="64"/>
      <c r="E960" s="59"/>
      <c r="F960" s="59"/>
      <c r="G960" s="59"/>
      <c r="H960" s="60"/>
      <c r="I960" s="86"/>
      <c r="J960" s="86"/>
      <c r="K960" s="86"/>
      <c r="L960" s="78"/>
      <c r="M960" s="61"/>
      <c r="N960" s="66"/>
      <c r="O960" s="105" t="str">
        <f t="shared" si="73"/>
        <v/>
      </c>
      <c r="P960" s="105" t="str">
        <f t="shared" si="74"/>
        <v/>
      </c>
      <c r="Q960" s="105" t="str">
        <f>IF(P960="", "", IFERROR(VLOOKUP(P960,Arrtyper!A:B,2,FALSE), ""))</f>
        <v/>
      </c>
      <c r="R960" s="61"/>
      <c r="S960" s="105" t="str">
        <f>IF(R960="", "", IFERROR(VLOOKUP(R960,Verksamhetsform!A:B,2,FALSE), ""))</f>
        <v/>
      </c>
      <c r="T960" s="61"/>
      <c r="U960" s="61"/>
      <c r="V960" s="105" t="str">
        <f>IF(U960="", "", IFERROR(VLOOKUP(U960,KommunDB!A:B,2,FALSE), ""))</f>
        <v/>
      </c>
      <c r="W960" s="106">
        <f t="shared" si="70"/>
        <v>0</v>
      </c>
      <c r="X960" s="106">
        <f t="shared" si="71"/>
        <v>0</v>
      </c>
      <c r="Y960" s="107" t="str">
        <f t="shared" si="72"/>
        <v/>
      </c>
      <c r="Z960" s="108">
        <f>IF(S960=2,0,IF(ISBLANK(J960),0,VLOOKUP(Y960,DeltagarRapport!A:J,7,FALSE)*100))</f>
        <v>0</v>
      </c>
      <c r="AA960" s="108">
        <f>IF(S960=2,0,IF(ISBLANK(J960),0,VLOOKUP(Y960,DeltagarRapport!A:J,9,FALSE)*100))</f>
        <v>0</v>
      </c>
      <c r="AB960" s="109" t="str" cm="1">
        <f t="array" ref="AB960">IF(S960=1,INDEX(Verksamhetsform!$A$9:$A$10,MIN(ROW(AB960)-ROW($AB$2)+1,2)),"")</f>
        <v/>
      </c>
    </row>
    <row r="961" spans="1:28" x14ac:dyDescent="0.35">
      <c r="A961" s="105">
        <v>960</v>
      </c>
      <c r="B961" s="77"/>
      <c r="C961" s="105" t="str">
        <f>IF(B961&lt;&gt;"", INDEX(DeltagarRapport!$D$2:$D$9, MATCH(B961, DeltagarRapport!$E$2:$E$9, 0)), "")</f>
        <v/>
      </c>
      <c r="D961" s="64"/>
      <c r="E961" s="59"/>
      <c r="F961" s="59"/>
      <c r="G961" s="59"/>
      <c r="H961" s="60"/>
      <c r="I961" s="86"/>
      <c r="J961" s="86"/>
      <c r="K961" s="86"/>
      <c r="L961" s="78"/>
      <c r="M961" s="61"/>
      <c r="N961" s="66"/>
      <c r="O961" s="105" t="str">
        <f t="shared" si="73"/>
        <v/>
      </c>
      <c r="P961" s="105" t="str">
        <f t="shared" si="74"/>
        <v/>
      </c>
      <c r="Q961" s="105" t="str">
        <f>IF(P961="", "", IFERROR(VLOOKUP(P961,Arrtyper!A:B,2,FALSE), ""))</f>
        <v/>
      </c>
      <c r="R961" s="61"/>
      <c r="S961" s="105" t="str">
        <f>IF(R961="", "", IFERROR(VLOOKUP(R961,Verksamhetsform!A:B,2,FALSE), ""))</f>
        <v/>
      </c>
      <c r="T961" s="61"/>
      <c r="U961" s="61"/>
      <c r="V961" s="105" t="str">
        <f>IF(U961="", "", IFERROR(VLOOKUP(U961,KommunDB!A:B,2,FALSE), ""))</f>
        <v/>
      </c>
      <c r="W961" s="106">
        <f t="shared" si="70"/>
        <v>0</v>
      </c>
      <c r="X961" s="106">
        <f t="shared" si="71"/>
        <v>0</v>
      </c>
      <c r="Y961" s="107" t="str">
        <f t="shared" si="72"/>
        <v/>
      </c>
      <c r="Z961" s="108">
        <f>IF(S961=2,0,IF(ISBLANK(J961),0,VLOOKUP(Y961,DeltagarRapport!A:J,7,FALSE)*100))</f>
        <v>0</v>
      </c>
      <c r="AA961" s="108">
        <f>IF(S961=2,0,IF(ISBLANK(J961),0,VLOOKUP(Y961,DeltagarRapport!A:J,9,FALSE)*100))</f>
        <v>0</v>
      </c>
      <c r="AB961" s="109" t="str" cm="1">
        <f t="array" ref="AB961">IF(S961=1,INDEX(Verksamhetsform!$A$9:$A$10,MIN(ROW(AB961)-ROW($AB$2)+1,2)),"")</f>
        <v/>
      </c>
    </row>
    <row r="962" spans="1:28" x14ac:dyDescent="0.35">
      <c r="A962" s="105">
        <v>961</v>
      </c>
      <c r="B962" s="77"/>
      <c r="C962" s="105" t="str">
        <f>IF(B962&lt;&gt;"", INDEX(DeltagarRapport!$D$2:$D$9, MATCH(B962, DeltagarRapport!$E$2:$E$9, 0)), "")</f>
        <v/>
      </c>
      <c r="D962" s="64"/>
      <c r="E962" s="59"/>
      <c r="F962" s="59"/>
      <c r="G962" s="59"/>
      <c r="H962" s="60"/>
      <c r="I962" s="86"/>
      <c r="J962" s="86"/>
      <c r="K962" s="86"/>
      <c r="L962" s="78"/>
      <c r="M962" s="61"/>
      <c r="N962" s="66"/>
      <c r="O962" s="105" t="str">
        <f t="shared" si="73"/>
        <v/>
      </c>
      <c r="P962" s="105" t="str">
        <f t="shared" si="74"/>
        <v/>
      </c>
      <c r="Q962" s="105" t="str">
        <f>IF(P962="", "", IFERROR(VLOOKUP(P962,Arrtyper!A:B,2,FALSE), ""))</f>
        <v/>
      </c>
      <c r="R962" s="61"/>
      <c r="S962" s="105" t="str">
        <f>IF(R962="", "", IFERROR(VLOOKUP(R962,Verksamhetsform!A:B,2,FALSE), ""))</f>
        <v/>
      </c>
      <c r="T962" s="61"/>
      <c r="U962" s="61"/>
      <c r="V962" s="105" t="str">
        <f>IF(U962="", "", IFERROR(VLOOKUP(U962,KommunDB!A:B,2,FALSE), ""))</f>
        <v/>
      </c>
      <c r="W962" s="106">
        <f t="shared" ref="W962:W992" si="75">ROUND(Z962*J962/100,0)</f>
        <v>0</v>
      </c>
      <c r="X962" s="106">
        <f t="shared" ref="X962:X992" si="76">ROUND(J962*AA962/100,0)</f>
        <v>0</v>
      </c>
      <c r="Y962" s="107" t="str">
        <f t="shared" ref="Y962:Y992" si="77">CONCATENATE(M962,Q962,C962,S962)</f>
        <v/>
      </c>
      <c r="Z962" s="108">
        <f>IF(S962=2,0,IF(ISBLANK(J962),0,VLOOKUP(Y962,DeltagarRapport!A:J,7,FALSE)*100))</f>
        <v>0</v>
      </c>
      <c r="AA962" s="108">
        <f>IF(S962=2,0,IF(ISBLANK(J962),0,VLOOKUP(Y962,DeltagarRapport!A:J,9,FALSE)*100))</f>
        <v>0</v>
      </c>
      <c r="AB962" s="109" t="str" cm="1">
        <f t="array" ref="AB962">IF(S962=1,INDEX(Verksamhetsform!$A$9:$A$10,MIN(ROW(AB962)-ROW($AB$2)+1,2)),"")</f>
        <v/>
      </c>
    </row>
    <row r="963" spans="1:28" x14ac:dyDescent="0.35">
      <c r="A963" s="105">
        <v>962</v>
      </c>
      <c r="B963" s="77"/>
      <c r="C963" s="105" t="str">
        <f>IF(B963&lt;&gt;"", INDEX(DeltagarRapport!$D$2:$D$9, MATCH(B963, DeltagarRapport!$E$2:$E$9, 0)), "")</f>
        <v/>
      </c>
      <c r="D963" s="64"/>
      <c r="E963" s="59"/>
      <c r="F963" s="59"/>
      <c r="G963" s="59"/>
      <c r="H963" s="60"/>
      <c r="I963" s="86"/>
      <c r="J963" s="86"/>
      <c r="K963" s="86"/>
      <c r="L963" s="78"/>
      <c r="M963" s="61"/>
      <c r="N963" s="66"/>
      <c r="O963" s="105" t="str">
        <f t="shared" si="73"/>
        <v/>
      </c>
      <c r="P963" s="105" t="str">
        <f t="shared" si="74"/>
        <v/>
      </c>
      <c r="Q963" s="105" t="str">
        <f>IF(P963="", "", IFERROR(VLOOKUP(P963,Arrtyper!A:B,2,FALSE), ""))</f>
        <v/>
      </c>
      <c r="R963" s="61"/>
      <c r="S963" s="105" t="str">
        <f>IF(R963="", "", IFERROR(VLOOKUP(R963,Verksamhetsform!A:B,2,FALSE), ""))</f>
        <v/>
      </c>
      <c r="T963" s="61"/>
      <c r="U963" s="61"/>
      <c r="V963" s="105" t="str">
        <f>IF(U963="", "", IFERROR(VLOOKUP(U963,KommunDB!A:B,2,FALSE), ""))</f>
        <v/>
      </c>
      <c r="W963" s="106">
        <f t="shared" si="75"/>
        <v>0</v>
      </c>
      <c r="X963" s="106">
        <f t="shared" si="76"/>
        <v>0</v>
      </c>
      <c r="Y963" s="107" t="str">
        <f t="shared" si="77"/>
        <v/>
      </c>
      <c r="Z963" s="108">
        <f>IF(S963=2,0,IF(ISBLANK(J963),0,VLOOKUP(Y963,DeltagarRapport!A:J,7,FALSE)*100))</f>
        <v>0</v>
      </c>
      <c r="AA963" s="108">
        <f>IF(S963=2,0,IF(ISBLANK(J963),0,VLOOKUP(Y963,DeltagarRapport!A:J,9,FALSE)*100))</f>
        <v>0</v>
      </c>
      <c r="AB963" s="109" t="str" cm="1">
        <f t="array" ref="AB963">IF(S963=1,INDEX(Verksamhetsform!$A$9:$A$10,MIN(ROW(AB963)-ROW($AB$2)+1,2)),"")</f>
        <v/>
      </c>
    </row>
    <row r="964" spans="1:28" x14ac:dyDescent="0.35">
      <c r="A964" s="105">
        <v>963</v>
      </c>
      <c r="B964" s="77"/>
      <c r="C964" s="105" t="str">
        <f>IF(B964&lt;&gt;"", INDEX(DeltagarRapport!$D$2:$D$9, MATCH(B964, DeltagarRapport!$E$2:$E$9, 0)), "")</f>
        <v/>
      </c>
      <c r="D964" s="64"/>
      <c r="E964" s="59"/>
      <c r="F964" s="59"/>
      <c r="G964" s="59"/>
      <c r="H964" s="60"/>
      <c r="I964" s="86"/>
      <c r="J964" s="86"/>
      <c r="K964" s="86"/>
      <c r="L964" s="78"/>
      <c r="M964" s="61"/>
      <c r="N964" s="66"/>
      <c r="O964" s="105" t="str">
        <f t="shared" ref="O964:O992" si="78">IF(N964&lt;&gt;"","Reducering","")</f>
        <v/>
      </c>
      <c r="P964" s="105" t="str">
        <f t="shared" ref="P964:P992" si="79">IF(N964&lt;&gt;"","Folkbildning","")</f>
        <v/>
      </c>
      <c r="Q964" s="105" t="str">
        <f>IF(P964="", "", IFERROR(VLOOKUP(P964,Arrtyper!A:B,2,FALSE), ""))</f>
        <v/>
      </c>
      <c r="R964" s="61"/>
      <c r="S964" s="105" t="str">
        <f>IF(R964="", "", IFERROR(VLOOKUP(R964,Verksamhetsform!A:B,2,FALSE), ""))</f>
        <v/>
      </c>
      <c r="T964" s="61"/>
      <c r="U964" s="61"/>
      <c r="V964" s="105" t="str">
        <f>IF(U964="", "", IFERROR(VLOOKUP(U964,KommunDB!A:B,2,FALSE), ""))</f>
        <v/>
      </c>
      <c r="W964" s="106">
        <f t="shared" si="75"/>
        <v>0</v>
      </c>
      <c r="X964" s="106">
        <f t="shared" si="76"/>
        <v>0</v>
      </c>
      <c r="Y964" s="107" t="str">
        <f t="shared" si="77"/>
        <v/>
      </c>
      <c r="Z964" s="108">
        <f>IF(S964=2,0,IF(ISBLANK(J964),0,VLOOKUP(Y964,DeltagarRapport!A:J,7,FALSE)*100))</f>
        <v>0</v>
      </c>
      <c r="AA964" s="108">
        <f>IF(S964=2,0,IF(ISBLANK(J964),0,VLOOKUP(Y964,DeltagarRapport!A:J,9,FALSE)*100))</f>
        <v>0</v>
      </c>
      <c r="AB964" s="109" t="str" cm="1">
        <f t="array" ref="AB964">IF(S964=1,INDEX(Verksamhetsform!$A$9:$A$10,MIN(ROW(AB964)-ROW($AB$2)+1,2)),"")</f>
        <v/>
      </c>
    </row>
    <row r="965" spans="1:28" x14ac:dyDescent="0.35">
      <c r="A965" s="105">
        <v>964</v>
      </c>
      <c r="B965" s="77"/>
      <c r="C965" s="105" t="str">
        <f>IF(B965&lt;&gt;"", INDEX(DeltagarRapport!$D$2:$D$9, MATCH(B965, DeltagarRapport!$E$2:$E$9, 0)), "")</f>
        <v/>
      </c>
      <c r="D965" s="64"/>
      <c r="E965" s="59"/>
      <c r="F965" s="59"/>
      <c r="G965" s="59"/>
      <c r="H965" s="60"/>
      <c r="I965" s="86"/>
      <c r="J965" s="86"/>
      <c r="K965" s="86"/>
      <c r="L965" s="78"/>
      <c r="M965" s="61"/>
      <c r="N965" s="66"/>
      <c r="O965" s="105" t="str">
        <f t="shared" si="78"/>
        <v/>
      </c>
      <c r="P965" s="105" t="str">
        <f t="shared" si="79"/>
        <v/>
      </c>
      <c r="Q965" s="105" t="str">
        <f>IF(P965="", "", IFERROR(VLOOKUP(P965,Arrtyper!A:B,2,FALSE), ""))</f>
        <v/>
      </c>
      <c r="R965" s="61"/>
      <c r="S965" s="105" t="str">
        <f>IF(R965="", "", IFERROR(VLOOKUP(R965,Verksamhetsform!A:B,2,FALSE), ""))</f>
        <v/>
      </c>
      <c r="T965" s="61"/>
      <c r="U965" s="61"/>
      <c r="V965" s="105" t="str">
        <f>IF(U965="", "", IFERROR(VLOOKUP(U965,KommunDB!A:B,2,FALSE), ""))</f>
        <v/>
      </c>
      <c r="W965" s="106">
        <f t="shared" si="75"/>
        <v>0</v>
      </c>
      <c r="X965" s="106">
        <f t="shared" si="76"/>
        <v>0</v>
      </c>
      <c r="Y965" s="107" t="str">
        <f t="shared" si="77"/>
        <v/>
      </c>
      <c r="Z965" s="108">
        <f>IF(S965=2,0,IF(ISBLANK(J965),0,VLOOKUP(Y965,DeltagarRapport!A:J,7,FALSE)*100))</f>
        <v>0</v>
      </c>
      <c r="AA965" s="108">
        <f>IF(S965=2,0,IF(ISBLANK(J965),0,VLOOKUP(Y965,DeltagarRapport!A:J,9,FALSE)*100))</f>
        <v>0</v>
      </c>
      <c r="AB965" s="109" t="str" cm="1">
        <f t="array" ref="AB965">IF(S965=1,INDEX(Verksamhetsform!$A$9:$A$10,MIN(ROW(AB965)-ROW($AB$2)+1,2)),"")</f>
        <v/>
      </c>
    </row>
    <row r="966" spans="1:28" x14ac:dyDescent="0.35">
      <c r="A966" s="105">
        <v>965</v>
      </c>
      <c r="B966" s="77"/>
      <c r="C966" s="105" t="str">
        <f>IF(B966&lt;&gt;"", INDEX(DeltagarRapport!$D$2:$D$9, MATCH(B966, DeltagarRapport!$E$2:$E$9, 0)), "")</f>
        <v/>
      </c>
      <c r="D966" s="64"/>
      <c r="E966" s="59"/>
      <c r="F966" s="59"/>
      <c r="G966" s="59"/>
      <c r="H966" s="60"/>
      <c r="I966" s="86"/>
      <c r="J966" s="86"/>
      <c r="K966" s="86"/>
      <c r="L966" s="78"/>
      <c r="M966" s="61"/>
      <c r="N966" s="66"/>
      <c r="O966" s="105" t="str">
        <f t="shared" si="78"/>
        <v/>
      </c>
      <c r="P966" s="105" t="str">
        <f t="shared" si="79"/>
        <v/>
      </c>
      <c r="Q966" s="105" t="str">
        <f>IF(P966="", "", IFERROR(VLOOKUP(P966,Arrtyper!A:B,2,FALSE), ""))</f>
        <v/>
      </c>
      <c r="R966" s="61"/>
      <c r="S966" s="105" t="str">
        <f>IF(R966="", "", IFERROR(VLOOKUP(R966,Verksamhetsform!A:B,2,FALSE), ""))</f>
        <v/>
      </c>
      <c r="T966" s="61"/>
      <c r="U966" s="61"/>
      <c r="V966" s="105" t="str">
        <f>IF(U966="", "", IFERROR(VLOOKUP(U966,KommunDB!A:B,2,FALSE), ""))</f>
        <v/>
      </c>
      <c r="W966" s="106">
        <f t="shared" si="75"/>
        <v>0</v>
      </c>
      <c r="X966" s="106">
        <f t="shared" si="76"/>
        <v>0</v>
      </c>
      <c r="Y966" s="107" t="str">
        <f t="shared" si="77"/>
        <v/>
      </c>
      <c r="Z966" s="108">
        <f>IF(S966=2,0,IF(ISBLANK(J966),0,VLOOKUP(Y966,DeltagarRapport!A:J,7,FALSE)*100))</f>
        <v>0</v>
      </c>
      <c r="AA966" s="108">
        <f>IF(S966=2,0,IF(ISBLANK(J966),0,VLOOKUP(Y966,DeltagarRapport!A:J,9,FALSE)*100))</f>
        <v>0</v>
      </c>
      <c r="AB966" s="109" t="str" cm="1">
        <f t="array" ref="AB966">IF(S966=1,INDEX(Verksamhetsform!$A$9:$A$10,MIN(ROW(AB966)-ROW($AB$2)+1,2)),"")</f>
        <v/>
      </c>
    </row>
    <row r="967" spans="1:28" x14ac:dyDescent="0.35">
      <c r="A967" s="105">
        <v>966</v>
      </c>
      <c r="B967" s="77"/>
      <c r="C967" s="105" t="str">
        <f>IF(B967&lt;&gt;"", INDEX(DeltagarRapport!$D$2:$D$9, MATCH(B967, DeltagarRapport!$E$2:$E$9, 0)), "")</f>
        <v/>
      </c>
      <c r="D967" s="64"/>
      <c r="E967" s="59"/>
      <c r="F967" s="59"/>
      <c r="G967" s="59"/>
      <c r="H967" s="60"/>
      <c r="I967" s="86"/>
      <c r="J967" s="86"/>
      <c r="K967" s="86"/>
      <c r="L967" s="78"/>
      <c r="M967" s="61"/>
      <c r="N967" s="66"/>
      <c r="O967" s="105" t="str">
        <f t="shared" si="78"/>
        <v/>
      </c>
      <c r="P967" s="105" t="str">
        <f t="shared" si="79"/>
        <v/>
      </c>
      <c r="Q967" s="105" t="str">
        <f>IF(P967="", "", IFERROR(VLOOKUP(P967,Arrtyper!A:B,2,FALSE), ""))</f>
        <v/>
      </c>
      <c r="R967" s="61"/>
      <c r="S967" s="105" t="str">
        <f>IF(R967="", "", IFERROR(VLOOKUP(R967,Verksamhetsform!A:B,2,FALSE), ""))</f>
        <v/>
      </c>
      <c r="T967" s="61"/>
      <c r="U967" s="61"/>
      <c r="V967" s="105" t="str">
        <f>IF(U967="", "", IFERROR(VLOOKUP(U967,KommunDB!A:B,2,FALSE), ""))</f>
        <v/>
      </c>
      <c r="W967" s="106">
        <f t="shared" si="75"/>
        <v>0</v>
      </c>
      <c r="X967" s="106">
        <f t="shared" si="76"/>
        <v>0</v>
      </c>
      <c r="Y967" s="107" t="str">
        <f t="shared" si="77"/>
        <v/>
      </c>
      <c r="Z967" s="108">
        <f>IF(S967=2,0,IF(ISBLANK(J967),0,VLOOKUP(Y967,DeltagarRapport!A:J,7,FALSE)*100))</f>
        <v>0</v>
      </c>
      <c r="AA967" s="108">
        <f>IF(S967=2,0,IF(ISBLANK(J967),0,VLOOKUP(Y967,DeltagarRapport!A:J,9,FALSE)*100))</f>
        <v>0</v>
      </c>
      <c r="AB967" s="109" t="str" cm="1">
        <f t="array" ref="AB967">IF(S967=1,INDEX(Verksamhetsform!$A$9:$A$10,MIN(ROW(AB967)-ROW($AB$2)+1,2)),"")</f>
        <v/>
      </c>
    </row>
    <row r="968" spans="1:28" x14ac:dyDescent="0.35">
      <c r="A968" s="105">
        <v>967</v>
      </c>
      <c r="B968" s="77"/>
      <c r="C968" s="105" t="str">
        <f>IF(B968&lt;&gt;"", INDEX(DeltagarRapport!$D$2:$D$9, MATCH(B968, DeltagarRapport!$E$2:$E$9, 0)), "")</f>
        <v/>
      </c>
      <c r="D968" s="64"/>
      <c r="E968" s="59"/>
      <c r="F968" s="59"/>
      <c r="G968" s="59"/>
      <c r="H968" s="60"/>
      <c r="I968" s="86"/>
      <c r="J968" s="86"/>
      <c r="K968" s="86"/>
      <c r="L968" s="78"/>
      <c r="M968" s="61"/>
      <c r="N968" s="66"/>
      <c r="O968" s="105" t="str">
        <f t="shared" si="78"/>
        <v/>
      </c>
      <c r="P968" s="105" t="str">
        <f t="shared" si="79"/>
        <v/>
      </c>
      <c r="Q968" s="105" t="str">
        <f>IF(P968="", "", IFERROR(VLOOKUP(P968,Arrtyper!A:B,2,FALSE), ""))</f>
        <v/>
      </c>
      <c r="R968" s="61"/>
      <c r="S968" s="105" t="str">
        <f>IF(R968="", "", IFERROR(VLOOKUP(R968,Verksamhetsform!A:B,2,FALSE), ""))</f>
        <v/>
      </c>
      <c r="T968" s="61"/>
      <c r="U968" s="61"/>
      <c r="V968" s="105" t="str">
        <f>IF(U968="", "", IFERROR(VLOOKUP(U968,KommunDB!A:B,2,FALSE), ""))</f>
        <v/>
      </c>
      <c r="W968" s="106">
        <f t="shared" si="75"/>
        <v>0</v>
      </c>
      <c r="X968" s="106">
        <f t="shared" si="76"/>
        <v>0</v>
      </c>
      <c r="Y968" s="107" t="str">
        <f t="shared" si="77"/>
        <v/>
      </c>
      <c r="Z968" s="108">
        <f>IF(S968=2,0,IF(ISBLANK(J968),0,VLOOKUP(Y968,DeltagarRapport!A:J,7,FALSE)*100))</f>
        <v>0</v>
      </c>
      <c r="AA968" s="108">
        <f>IF(S968=2,0,IF(ISBLANK(J968),0,VLOOKUP(Y968,DeltagarRapport!A:J,9,FALSE)*100))</f>
        <v>0</v>
      </c>
      <c r="AB968" s="109" t="str" cm="1">
        <f t="array" ref="AB968">IF(S968=1,INDEX(Verksamhetsform!$A$9:$A$10,MIN(ROW(AB968)-ROW($AB$2)+1,2)),"")</f>
        <v/>
      </c>
    </row>
    <row r="969" spans="1:28" x14ac:dyDescent="0.35">
      <c r="A969" s="105">
        <v>968</v>
      </c>
      <c r="B969" s="77"/>
      <c r="C969" s="105" t="str">
        <f>IF(B969&lt;&gt;"", INDEX(DeltagarRapport!$D$2:$D$9, MATCH(B969, DeltagarRapport!$E$2:$E$9, 0)), "")</f>
        <v/>
      </c>
      <c r="D969" s="64"/>
      <c r="E969" s="59"/>
      <c r="F969" s="59"/>
      <c r="G969" s="59"/>
      <c r="H969" s="60"/>
      <c r="I969" s="86"/>
      <c r="J969" s="86"/>
      <c r="K969" s="86"/>
      <c r="L969" s="78"/>
      <c r="M969" s="61"/>
      <c r="N969" s="66"/>
      <c r="O969" s="105" t="str">
        <f t="shared" si="78"/>
        <v/>
      </c>
      <c r="P969" s="105" t="str">
        <f t="shared" si="79"/>
        <v/>
      </c>
      <c r="Q969" s="105" t="str">
        <f>IF(P969="", "", IFERROR(VLOOKUP(P969,Arrtyper!A:B,2,FALSE), ""))</f>
        <v/>
      </c>
      <c r="R969" s="61"/>
      <c r="S969" s="105" t="str">
        <f>IF(R969="", "", IFERROR(VLOOKUP(R969,Verksamhetsform!A:B,2,FALSE), ""))</f>
        <v/>
      </c>
      <c r="T969" s="61"/>
      <c r="U969" s="61"/>
      <c r="V969" s="105" t="str">
        <f>IF(U969="", "", IFERROR(VLOOKUP(U969,KommunDB!A:B,2,FALSE), ""))</f>
        <v/>
      </c>
      <c r="W969" s="106">
        <f t="shared" si="75"/>
        <v>0</v>
      </c>
      <c r="X969" s="106">
        <f t="shared" si="76"/>
        <v>0</v>
      </c>
      <c r="Y969" s="107" t="str">
        <f t="shared" si="77"/>
        <v/>
      </c>
      <c r="Z969" s="108">
        <f>IF(S969=2,0,IF(ISBLANK(J969),0,VLOOKUP(Y969,DeltagarRapport!A:J,7,FALSE)*100))</f>
        <v>0</v>
      </c>
      <c r="AA969" s="108">
        <f>IF(S969=2,0,IF(ISBLANK(J969),0,VLOOKUP(Y969,DeltagarRapport!A:J,9,FALSE)*100))</f>
        <v>0</v>
      </c>
      <c r="AB969" s="109" t="str" cm="1">
        <f t="array" ref="AB969">IF(S969=1,INDEX(Verksamhetsform!$A$9:$A$10,MIN(ROW(AB969)-ROW($AB$2)+1,2)),"")</f>
        <v/>
      </c>
    </row>
    <row r="970" spans="1:28" x14ac:dyDescent="0.35">
      <c r="A970" s="105">
        <v>969</v>
      </c>
      <c r="B970" s="77"/>
      <c r="C970" s="105" t="str">
        <f>IF(B970&lt;&gt;"", INDEX(DeltagarRapport!$D$2:$D$9, MATCH(B970, DeltagarRapport!$E$2:$E$9, 0)), "")</f>
        <v/>
      </c>
      <c r="D970" s="64"/>
      <c r="E970" s="59"/>
      <c r="F970" s="59"/>
      <c r="G970" s="59"/>
      <c r="H970" s="60"/>
      <c r="I970" s="86"/>
      <c r="J970" s="86"/>
      <c r="K970" s="86"/>
      <c r="L970" s="78"/>
      <c r="M970" s="61"/>
      <c r="N970" s="66"/>
      <c r="O970" s="105" t="str">
        <f t="shared" si="78"/>
        <v/>
      </c>
      <c r="P970" s="105" t="str">
        <f t="shared" si="79"/>
        <v/>
      </c>
      <c r="Q970" s="105" t="str">
        <f>IF(P970="", "", IFERROR(VLOOKUP(P970,Arrtyper!A:B,2,FALSE), ""))</f>
        <v/>
      </c>
      <c r="R970" s="61"/>
      <c r="S970" s="105" t="str">
        <f>IF(R970="", "", IFERROR(VLOOKUP(R970,Verksamhetsform!A:B,2,FALSE), ""))</f>
        <v/>
      </c>
      <c r="T970" s="61"/>
      <c r="U970" s="61"/>
      <c r="V970" s="105" t="str">
        <f>IF(U970="", "", IFERROR(VLOOKUP(U970,KommunDB!A:B,2,FALSE), ""))</f>
        <v/>
      </c>
      <c r="W970" s="106">
        <f t="shared" si="75"/>
        <v>0</v>
      </c>
      <c r="X970" s="106">
        <f t="shared" si="76"/>
        <v>0</v>
      </c>
      <c r="Y970" s="107" t="str">
        <f t="shared" si="77"/>
        <v/>
      </c>
      <c r="Z970" s="108">
        <f>IF(S970=2,0,IF(ISBLANK(J970),0,VLOOKUP(Y970,DeltagarRapport!A:J,7,FALSE)*100))</f>
        <v>0</v>
      </c>
      <c r="AA970" s="108">
        <f>IF(S970=2,0,IF(ISBLANK(J970),0,VLOOKUP(Y970,DeltagarRapport!A:J,9,FALSE)*100))</f>
        <v>0</v>
      </c>
      <c r="AB970" s="109" t="str" cm="1">
        <f t="array" ref="AB970">IF(S970=1,INDEX(Verksamhetsform!$A$9:$A$10,MIN(ROW(AB970)-ROW($AB$2)+1,2)),"")</f>
        <v/>
      </c>
    </row>
    <row r="971" spans="1:28" x14ac:dyDescent="0.35">
      <c r="A971" s="105">
        <v>970</v>
      </c>
      <c r="B971" s="77"/>
      <c r="C971" s="105" t="str">
        <f>IF(B971&lt;&gt;"", INDEX(DeltagarRapport!$D$2:$D$9, MATCH(B971, DeltagarRapport!$E$2:$E$9, 0)), "")</f>
        <v/>
      </c>
      <c r="D971" s="64"/>
      <c r="E971" s="59"/>
      <c r="F971" s="59"/>
      <c r="G971" s="59"/>
      <c r="H971" s="60"/>
      <c r="I971" s="86"/>
      <c r="J971" s="86"/>
      <c r="K971" s="86"/>
      <c r="L971" s="78"/>
      <c r="M971" s="61"/>
      <c r="N971" s="66"/>
      <c r="O971" s="105" t="str">
        <f t="shared" si="78"/>
        <v/>
      </c>
      <c r="P971" s="105" t="str">
        <f t="shared" si="79"/>
        <v/>
      </c>
      <c r="Q971" s="105" t="str">
        <f>IF(P971="", "", IFERROR(VLOOKUP(P971,Arrtyper!A:B,2,FALSE), ""))</f>
        <v/>
      </c>
      <c r="R971" s="61"/>
      <c r="S971" s="105" t="str">
        <f>IF(R971="", "", IFERROR(VLOOKUP(R971,Verksamhetsform!A:B,2,FALSE), ""))</f>
        <v/>
      </c>
      <c r="T971" s="61"/>
      <c r="U971" s="61"/>
      <c r="V971" s="105" t="str">
        <f>IF(U971="", "", IFERROR(VLOOKUP(U971,KommunDB!A:B,2,FALSE), ""))</f>
        <v/>
      </c>
      <c r="W971" s="106">
        <f t="shared" si="75"/>
        <v>0</v>
      </c>
      <c r="X971" s="106">
        <f t="shared" si="76"/>
        <v>0</v>
      </c>
      <c r="Y971" s="107" t="str">
        <f t="shared" si="77"/>
        <v/>
      </c>
      <c r="Z971" s="108">
        <f>IF(S971=2,0,IF(ISBLANK(J971),0,VLOOKUP(Y971,DeltagarRapport!A:J,7,FALSE)*100))</f>
        <v>0</v>
      </c>
      <c r="AA971" s="108">
        <f>IF(S971=2,0,IF(ISBLANK(J971),0,VLOOKUP(Y971,DeltagarRapport!A:J,9,FALSE)*100))</f>
        <v>0</v>
      </c>
      <c r="AB971" s="109" t="str" cm="1">
        <f t="array" ref="AB971">IF(S971=1,INDEX(Verksamhetsform!$A$9:$A$10,MIN(ROW(AB971)-ROW($AB$2)+1,2)),"")</f>
        <v/>
      </c>
    </row>
    <row r="972" spans="1:28" x14ac:dyDescent="0.35">
      <c r="A972" s="105">
        <v>971</v>
      </c>
      <c r="B972" s="77"/>
      <c r="C972" s="105" t="str">
        <f>IF(B972&lt;&gt;"", INDEX(DeltagarRapport!$D$2:$D$9, MATCH(B972, DeltagarRapport!$E$2:$E$9, 0)), "")</f>
        <v/>
      </c>
      <c r="D972" s="64"/>
      <c r="E972" s="59"/>
      <c r="F972" s="59"/>
      <c r="G972" s="59"/>
      <c r="H972" s="60"/>
      <c r="I972" s="86"/>
      <c r="J972" s="86"/>
      <c r="K972" s="86"/>
      <c r="L972" s="78"/>
      <c r="M972" s="61"/>
      <c r="N972" s="66"/>
      <c r="O972" s="105" t="str">
        <f t="shared" si="78"/>
        <v/>
      </c>
      <c r="P972" s="105" t="str">
        <f t="shared" si="79"/>
        <v/>
      </c>
      <c r="Q972" s="105" t="str">
        <f>IF(P972="", "", IFERROR(VLOOKUP(P972,Arrtyper!A:B,2,FALSE), ""))</f>
        <v/>
      </c>
      <c r="R972" s="61"/>
      <c r="S972" s="105" t="str">
        <f>IF(R972="", "", IFERROR(VLOOKUP(R972,Verksamhetsform!A:B,2,FALSE), ""))</f>
        <v/>
      </c>
      <c r="T972" s="61"/>
      <c r="U972" s="61"/>
      <c r="V972" s="105" t="str">
        <f>IF(U972="", "", IFERROR(VLOOKUP(U972,KommunDB!A:B,2,FALSE), ""))</f>
        <v/>
      </c>
      <c r="W972" s="106">
        <f t="shared" si="75"/>
        <v>0</v>
      </c>
      <c r="X972" s="106">
        <f t="shared" si="76"/>
        <v>0</v>
      </c>
      <c r="Y972" s="107" t="str">
        <f t="shared" si="77"/>
        <v/>
      </c>
      <c r="Z972" s="108">
        <f>IF(S972=2,0,IF(ISBLANK(J972),0,VLOOKUP(Y972,DeltagarRapport!A:J,7,FALSE)*100))</f>
        <v>0</v>
      </c>
      <c r="AA972" s="108">
        <f>IF(S972=2,0,IF(ISBLANK(J972),0,VLOOKUP(Y972,DeltagarRapport!A:J,9,FALSE)*100))</f>
        <v>0</v>
      </c>
      <c r="AB972" s="109" t="str" cm="1">
        <f t="array" ref="AB972">IF(S972=1,INDEX(Verksamhetsform!$A$9:$A$10,MIN(ROW(AB972)-ROW($AB$2)+1,2)),"")</f>
        <v/>
      </c>
    </row>
    <row r="973" spans="1:28" x14ac:dyDescent="0.35">
      <c r="A973" s="105">
        <v>972</v>
      </c>
      <c r="B973" s="77"/>
      <c r="C973" s="105" t="str">
        <f>IF(B973&lt;&gt;"", INDEX(DeltagarRapport!$D$2:$D$9, MATCH(B973, DeltagarRapport!$E$2:$E$9, 0)), "")</f>
        <v/>
      </c>
      <c r="D973" s="64"/>
      <c r="E973" s="59"/>
      <c r="F973" s="59"/>
      <c r="G973" s="59"/>
      <c r="H973" s="60"/>
      <c r="I973" s="86"/>
      <c r="J973" s="86"/>
      <c r="K973" s="86"/>
      <c r="L973" s="78"/>
      <c r="M973" s="61"/>
      <c r="N973" s="66"/>
      <c r="O973" s="105" t="str">
        <f t="shared" si="78"/>
        <v/>
      </c>
      <c r="P973" s="105" t="str">
        <f t="shared" si="79"/>
        <v/>
      </c>
      <c r="Q973" s="105" t="str">
        <f>IF(P973="", "", IFERROR(VLOOKUP(P973,Arrtyper!A:B,2,FALSE), ""))</f>
        <v/>
      </c>
      <c r="R973" s="61"/>
      <c r="S973" s="105" t="str">
        <f>IF(R973="", "", IFERROR(VLOOKUP(R973,Verksamhetsform!A:B,2,FALSE), ""))</f>
        <v/>
      </c>
      <c r="T973" s="61"/>
      <c r="U973" s="61"/>
      <c r="V973" s="105" t="str">
        <f>IF(U973="", "", IFERROR(VLOOKUP(U973,KommunDB!A:B,2,FALSE), ""))</f>
        <v/>
      </c>
      <c r="W973" s="106">
        <f t="shared" si="75"/>
        <v>0</v>
      </c>
      <c r="X973" s="106">
        <f t="shared" si="76"/>
        <v>0</v>
      </c>
      <c r="Y973" s="107" t="str">
        <f t="shared" si="77"/>
        <v/>
      </c>
      <c r="Z973" s="108">
        <f>IF(S973=2,0,IF(ISBLANK(J973),0,VLOOKUP(Y973,DeltagarRapport!A:J,7,FALSE)*100))</f>
        <v>0</v>
      </c>
      <c r="AA973" s="108">
        <f>IF(S973=2,0,IF(ISBLANK(J973),0,VLOOKUP(Y973,DeltagarRapport!A:J,9,FALSE)*100))</f>
        <v>0</v>
      </c>
      <c r="AB973" s="109" t="str" cm="1">
        <f t="array" ref="AB973">IF(S973=1,INDEX(Verksamhetsform!$A$9:$A$10,MIN(ROW(AB973)-ROW($AB$2)+1,2)),"")</f>
        <v/>
      </c>
    </row>
    <row r="974" spans="1:28" x14ac:dyDescent="0.35">
      <c r="A974" s="105">
        <v>973</v>
      </c>
      <c r="B974" s="77"/>
      <c r="C974" s="105" t="str">
        <f>IF(B974&lt;&gt;"", INDEX(DeltagarRapport!$D$2:$D$9, MATCH(B974, DeltagarRapport!$E$2:$E$9, 0)), "")</f>
        <v/>
      </c>
      <c r="D974" s="64"/>
      <c r="E974" s="59"/>
      <c r="F974" s="59"/>
      <c r="G974" s="59"/>
      <c r="H974" s="60"/>
      <c r="I974" s="86"/>
      <c r="J974" s="86"/>
      <c r="K974" s="86"/>
      <c r="L974" s="78"/>
      <c r="M974" s="61"/>
      <c r="N974" s="66"/>
      <c r="O974" s="105" t="str">
        <f t="shared" si="78"/>
        <v/>
      </c>
      <c r="P974" s="105" t="str">
        <f t="shared" si="79"/>
        <v/>
      </c>
      <c r="Q974" s="105" t="str">
        <f>IF(P974="", "", IFERROR(VLOOKUP(P974,Arrtyper!A:B,2,FALSE), ""))</f>
        <v/>
      </c>
      <c r="R974" s="61"/>
      <c r="S974" s="105" t="str">
        <f>IF(R974="", "", IFERROR(VLOOKUP(R974,Verksamhetsform!A:B,2,FALSE), ""))</f>
        <v/>
      </c>
      <c r="T974" s="61"/>
      <c r="U974" s="61"/>
      <c r="V974" s="105" t="str">
        <f>IF(U974="", "", IFERROR(VLOOKUP(U974,KommunDB!A:B,2,FALSE), ""))</f>
        <v/>
      </c>
      <c r="W974" s="106">
        <f t="shared" si="75"/>
        <v>0</v>
      </c>
      <c r="X974" s="106">
        <f t="shared" si="76"/>
        <v>0</v>
      </c>
      <c r="Y974" s="107" t="str">
        <f t="shared" si="77"/>
        <v/>
      </c>
      <c r="Z974" s="108">
        <f>IF(S974=2,0,IF(ISBLANK(J974),0,VLOOKUP(Y974,DeltagarRapport!A:J,7,FALSE)*100))</f>
        <v>0</v>
      </c>
      <c r="AA974" s="108">
        <f>IF(S974=2,0,IF(ISBLANK(J974),0,VLOOKUP(Y974,DeltagarRapport!A:J,9,FALSE)*100))</f>
        <v>0</v>
      </c>
      <c r="AB974" s="109" t="str" cm="1">
        <f t="array" ref="AB974">IF(S974=1,INDEX(Verksamhetsform!$A$9:$A$10,MIN(ROW(AB974)-ROW($AB$2)+1,2)),"")</f>
        <v/>
      </c>
    </row>
    <row r="975" spans="1:28" x14ac:dyDescent="0.35">
      <c r="A975" s="105">
        <v>974</v>
      </c>
      <c r="B975" s="77"/>
      <c r="C975" s="105" t="str">
        <f>IF(B975&lt;&gt;"", INDEX(DeltagarRapport!$D$2:$D$9, MATCH(B975, DeltagarRapport!$E$2:$E$9, 0)), "")</f>
        <v/>
      </c>
      <c r="D975" s="64"/>
      <c r="E975" s="59"/>
      <c r="F975" s="59"/>
      <c r="G975" s="59"/>
      <c r="H975" s="60"/>
      <c r="I975" s="86"/>
      <c r="J975" s="86"/>
      <c r="K975" s="86"/>
      <c r="L975" s="78"/>
      <c r="M975" s="61"/>
      <c r="N975" s="66"/>
      <c r="O975" s="105" t="str">
        <f t="shared" si="78"/>
        <v/>
      </c>
      <c r="P975" s="105" t="str">
        <f t="shared" si="79"/>
        <v/>
      </c>
      <c r="Q975" s="105" t="str">
        <f>IF(P975="", "", IFERROR(VLOOKUP(P975,Arrtyper!A:B,2,FALSE), ""))</f>
        <v/>
      </c>
      <c r="R975" s="61"/>
      <c r="S975" s="105" t="str">
        <f>IF(R975="", "", IFERROR(VLOOKUP(R975,Verksamhetsform!A:B,2,FALSE), ""))</f>
        <v/>
      </c>
      <c r="T975" s="61"/>
      <c r="U975" s="61"/>
      <c r="V975" s="105" t="str">
        <f>IF(U975="", "", IFERROR(VLOOKUP(U975,KommunDB!A:B,2,FALSE), ""))</f>
        <v/>
      </c>
      <c r="W975" s="106">
        <f t="shared" si="75"/>
        <v>0</v>
      </c>
      <c r="X975" s="106">
        <f t="shared" si="76"/>
        <v>0</v>
      </c>
      <c r="Y975" s="107" t="str">
        <f t="shared" si="77"/>
        <v/>
      </c>
      <c r="Z975" s="108">
        <f>IF(S975=2,0,IF(ISBLANK(J975),0,VLOOKUP(Y975,DeltagarRapport!A:J,7,FALSE)*100))</f>
        <v>0</v>
      </c>
      <c r="AA975" s="108">
        <f>IF(S975=2,0,IF(ISBLANK(J975),0,VLOOKUP(Y975,DeltagarRapport!A:J,9,FALSE)*100))</f>
        <v>0</v>
      </c>
      <c r="AB975" s="109" t="str" cm="1">
        <f t="array" ref="AB975">IF(S975=1,INDEX(Verksamhetsform!$A$9:$A$10,MIN(ROW(AB975)-ROW($AB$2)+1,2)),"")</f>
        <v/>
      </c>
    </row>
    <row r="976" spans="1:28" x14ac:dyDescent="0.35">
      <c r="A976" s="105">
        <v>975</v>
      </c>
      <c r="B976" s="77"/>
      <c r="C976" s="105" t="str">
        <f>IF(B976&lt;&gt;"", INDEX(DeltagarRapport!$D$2:$D$9, MATCH(B976, DeltagarRapport!$E$2:$E$9, 0)), "")</f>
        <v/>
      </c>
      <c r="D976" s="64"/>
      <c r="E976" s="59"/>
      <c r="F976" s="59"/>
      <c r="G976" s="59"/>
      <c r="H976" s="60"/>
      <c r="I976" s="86"/>
      <c r="J976" s="86"/>
      <c r="K976" s="86"/>
      <c r="L976" s="78"/>
      <c r="M976" s="61"/>
      <c r="N976" s="66"/>
      <c r="O976" s="105" t="str">
        <f t="shared" si="78"/>
        <v/>
      </c>
      <c r="P976" s="105" t="str">
        <f t="shared" si="79"/>
        <v/>
      </c>
      <c r="Q976" s="105" t="str">
        <f>IF(P976="", "", IFERROR(VLOOKUP(P976,Arrtyper!A:B,2,FALSE), ""))</f>
        <v/>
      </c>
      <c r="R976" s="61"/>
      <c r="S976" s="105" t="str">
        <f>IF(R976="", "", IFERROR(VLOOKUP(R976,Verksamhetsform!A:B,2,FALSE), ""))</f>
        <v/>
      </c>
      <c r="T976" s="61"/>
      <c r="U976" s="61"/>
      <c r="V976" s="105" t="str">
        <f>IF(U976="", "", IFERROR(VLOOKUP(U976,KommunDB!A:B,2,FALSE), ""))</f>
        <v/>
      </c>
      <c r="W976" s="106">
        <f t="shared" si="75"/>
        <v>0</v>
      </c>
      <c r="X976" s="106">
        <f t="shared" si="76"/>
        <v>0</v>
      </c>
      <c r="Y976" s="107" t="str">
        <f t="shared" si="77"/>
        <v/>
      </c>
      <c r="Z976" s="108">
        <f>IF(S976=2,0,IF(ISBLANK(J976),0,VLOOKUP(Y976,DeltagarRapport!A:J,7,FALSE)*100))</f>
        <v>0</v>
      </c>
      <c r="AA976" s="108">
        <f>IF(S976=2,0,IF(ISBLANK(J976),0,VLOOKUP(Y976,DeltagarRapport!A:J,9,FALSE)*100))</f>
        <v>0</v>
      </c>
      <c r="AB976" s="109" t="str" cm="1">
        <f t="array" ref="AB976">IF(S976=1,INDEX(Verksamhetsform!$A$9:$A$10,MIN(ROW(AB976)-ROW($AB$2)+1,2)),"")</f>
        <v/>
      </c>
    </row>
    <row r="977" spans="1:28" x14ac:dyDescent="0.35">
      <c r="A977" s="105">
        <v>976</v>
      </c>
      <c r="B977" s="77"/>
      <c r="C977" s="105" t="str">
        <f>IF(B977&lt;&gt;"", INDEX(DeltagarRapport!$D$2:$D$9, MATCH(B977, DeltagarRapport!$E$2:$E$9, 0)), "")</f>
        <v/>
      </c>
      <c r="D977" s="64"/>
      <c r="E977" s="59"/>
      <c r="F977" s="59"/>
      <c r="G977" s="59"/>
      <c r="H977" s="60"/>
      <c r="I977" s="86"/>
      <c r="J977" s="86"/>
      <c r="K977" s="86"/>
      <c r="L977" s="78"/>
      <c r="M977" s="61"/>
      <c r="N977" s="66"/>
      <c r="O977" s="105" t="str">
        <f t="shared" si="78"/>
        <v/>
      </c>
      <c r="P977" s="105" t="str">
        <f t="shared" si="79"/>
        <v/>
      </c>
      <c r="Q977" s="105" t="str">
        <f>IF(P977="", "", IFERROR(VLOOKUP(P977,Arrtyper!A:B,2,FALSE), ""))</f>
        <v/>
      </c>
      <c r="R977" s="61"/>
      <c r="S977" s="105" t="str">
        <f>IF(R977="", "", IFERROR(VLOOKUP(R977,Verksamhetsform!A:B,2,FALSE), ""))</f>
        <v/>
      </c>
      <c r="T977" s="61"/>
      <c r="U977" s="61"/>
      <c r="V977" s="105" t="str">
        <f>IF(U977="", "", IFERROR(VLOOKUP(U977,KommunDB!A:B,2,FALSE), ""))</f>
        <v/>
      </c>
      <c r="W977" s="106">
        <f t="shared" si="75"/>
        <v>0</v>
      </c>
      <c r="X977" s="106">
        <f t="shared" si="76"/>
        <v>0</v>
      </c>
      <c r="Y977" s="107" t="str">
        <f t="shared" si="77"/>
        <v/>
      </c>
      <c r="Z977" s="108">
        <f>IF(S977=2,0,IF(ISBLANK(J977),0,VLOOKUP(Y977,DeltagarRapport!A:J,7,FALSE)*100))</f>
        <v>0</v>
      </c>
      <c r="AA977" s="108">
        <f>IF(S977=2,0,IF(ISBLANK(J977),0,VLOOKUP(Y977,DeltagarRapport!A:J,9,FALSE)*100))</f>
        <v>0</v>
      </c>
      <c r="AB977" s="109" t="str" cm="1">
        <f t="array" ref="AB977">IF(S977=1,INDEX(Verksamhetsform!$A$9:$A$10,MIN(ROW(AB977)-ROW($AB$2)+1,2)),"")</f>
        <v/>
      </c>
    </row>
    <row r="978" spans="1:28" x14ac:dyDescent="0.35">
      <c r="A978" s="105">
        <v>977</v>
      </c>
      <c r="B978" s="77"/>
      <c r="C978" s="105" t="str">
        <f>IF(B978&lt;&gt;"", INDEX(DeltagarRapport!$D$2:$D$9, MATCH(B978, DeltagarRapport!$E$2:$E$9, 0)), "")</f>
        <v/>
      </c>
      <c r="D978" s="64"/>
      <c r="E978" s="59"/>
      <c r="F978" s="59"/>
      <c r="G978" s="59"/>
      <c r="H978" s="60"/>
      <c r="I978" s="86"/>
      <c r="J978" s="86"/>
      <c r="K978" s="86"/>
      <c r="L978" s="78"/>
      <c r="M978" s="61"/>
      <c r="N978" s="66"/>
      <c r="O978" s="105" t="str">
        <f t="shared" si="78"/>
        <v/>
      </c>
      <c r="P978" s="105" t="str">
        <f t="shared" si="79"/>
        <v/>
      </c>
      <c r="Q978" s="105" t="str">
        <f>IF(P978="", "", IFERROR(VLOOKUP(P978,Arrtyper!A:B,2,FALSE), ""))</f>
        <v/>
      </c>
      <c r="R978" s="61"/>
      <c r="S978" s="105" t="str">
        <f>IF(R978="", "", IFERROR(VLOOKUP(R978,Verksamhetsform!A:B,2,FALSE), ""))</f>
        <v/>
      </c>
      <c r="T978" s="61"/>
      <c r="U978" s="61"/>
      <c r="V978" s="105" t="str">
        <f>IF(U978="", "", IFERROR(VLOOKUP(U978,KommunDB!A:B,2,FALSE), ""))</f>
        <v/>
      </c>
      <c r="W978" s="106">
        <f t="shared" si="75"/>
        <v>0</v>
      </c>
      <c r="X978" s="106">
        <f t="shared" si="76"/>
        <v>0</v>
      </c>
      <c r="Y978" s="107" t="str">
        <f t="shared" si="77"/>
        <v/>
      </c>
      <c r="Z978" s="108">
        <f>IF(S978=2,0,IF(ISBLANK(J978),0,VLOOKUP(Y978,DeltagarRapport!A:J,7,FALSE)*100))</f>
        <v>0</v>
      </c>
      <c r="AA978" s="108">
        <f>IF(S978=2,0,IF(ISBLANK(J978),0,VLOOKUP(Y978,DeltagarRapport!A:J,9,FALSE)*100))</f>
        <v>0</v>
      </c>
      <c r="AB978" s="109" t="str" cm="1">
        <f t="array" ref="AB978">IF(S978=1,INDEX(Verksamhetsform!$A$9:$A$10,MIN(ROW(AB978)-ROW($AB$2)+1,2)),"")</f>
        <v/>
      </c>
    </row>
    <row r="979" spans="1:28" x14ac:dyDescent="0.35">
      <c r="A979" s="105">
        <v>978</v>
      </c>
      <c r="B979" s="77"/>
      <c r="C979" s="105" t="str">
        <f>IF(B979&lt;&gt;"", INDEX(DeltagarRapport!$D$2:$D$9, MATCH(B979, DeltagarRapport!$E$2:$E$9, 0)), "")</f>
        <v/>
      </c>
      <c r="D979" s="64"/>
      <c r="E979" s="59"/>
      <c r="F979" s="59"/>
      <c r="G979" s="59"/>
      <c r="H979" s="60"/>
      <c r="I979" s="86"/>
      <c r="J979" s="86"/>
      <c r="K979" s="86"/>
      <c r="L979" s="78"/>
      <c r="M979" s="61"/>
      <c r="N979" s="66"/>
      <c r="O979" s="105" t="str">
        <f t="shared" si="78"/>
        <v/>
      </c>
      <c r="P979" s="105" t="str">
        <f t="shared" si="79"/>
        <v/>
      </c>
      <c r="Q979" s="105" t="str">
        <f>IF(P979="", "", IFERROR(VLOOKUP(P979,Arrtyper!A:B,2,FALSE), ""))</f>
        <v/>
      </c>
      <c r="R979" s="61"/>
      <c r="S979" s="105" t="str">
        <f>IF(R979="", "", IFERROR(VLOOKUP(R979,Verksamhetsform!A:B,2,FALSE), ""))</f>
        <v/>
      </c>
      <c r="T979" s="61"/>
      <c r="U979" s="61"/>
      <c r="V979" s="105" t="str">
        <f>IF(U979="", "", IFERROR(VLOOKUP(U979,KommunDB!A:B,2,FALSE), ""))</f>
        <v/>
      </c>
      <c r="W979" s="106">
        <f t="shared" si="75"/>
        <v>0</v>
      </c>
      <c r="X979" s="106">
        <f t="shared" si="76"/>
        <v>0</v>
      </c>
      <c r="Y979" s="107" t="str">
        <f t="shared" si="77"/>
        <v/>
      </c>
      <c r="Z979" s="108">
        <f>IF(S979=2,0,IF(ISBLANK(J979),0,VLOOKUP(Y979,DeltagarRapport!A:J,7,FALSE)*100))</f>
        <v>0</v>
      </c>
      <c r="AA979" s="108">
        <f>IF(S979=2,0,IF(ISBLANK(J979),0,VLOOKUP(Y979,DeltagarRapport!A:J,9,FALSE)*100))</f>
        <v>0</v>
      </c>
      <c r="AB979" s="109" t="str" cm="1">
        <f t="array" ref="AB979">IF(S979=1,INDEX(Verksamhetsform!$A$9:$A$10,MIN(ROW(AB979)-ROW($AB$2)+1,2)),"")</f>
        <v/>
      </c>
    </row>
    <row r="980" spans="1:28" x14ac:dyDescent="0.35">
      <c r="A980" s="105">
        <v>979</v>
      </c>
      <c r="B980" s="77"/>
      <c r="C980" s="105" t="str">
        <f>IF(B980&lt;&gt;"", INDEX(DeltagarRapport!$D$2:$D$9, MATCH(B980, DeltagarRapport!$E$2:$E$9, 0)), "")</f>
        <v/>
      </c>
      <c r="D980" s="64"/>
      <c r="E980" s="59"/>
      <c r="F980" s="59"/>
      <c r="G980" s="59"/>
      <c r="H980" s="60"/>
      <c r="I980" s="86"/>
      <c r="J980" s="86"/>
      <c r="K980" s="86"/>
      <c r="L980" s="78"/>
      <c r="M980" s="61"/>
      <c r="N980" s="66"/>
      <c r="O980" s="105" t="str">
        <f t="shared" si="78"/>
        <v/>
      </c>
      <c r="P980" s="105" t="str">
        <f t="shared" si="79"/>
        <v/>
      </c>
      <c r="Q980" s="105" t="str">
        <f>IF(P980="", "", IFERROR(VLOOKUP(P980,Arrtyper!A:B,2,FALSE), ""))</f>
        <v/>
      </c>
      <c r="R980" s="61"/>
      <c r="S980" s="105" t="str">
        <f>IF(R980="", "", IFERROR(VLOOKUP(R980,Verksamhetsform!A:B,2,FALSE), ""))</f>
        <v/>
      </c>
      <c r="T980" s="61"/>
      <c r="U980" s="61"/>
      <c r="V980" s="105" t="str">
        <f>IF(U980="", "", IFERROR(VLOOKUP(U980,KommunDB!A:B,2,FALSE), ""))</f>
        <v/>
      </c>
      <c r="W980" s="106">
        <f t="shared" si="75"/>
        <v>0</v>
      </c>
      <c r="X980" s="106">
        <f t="shared" si="76"/>
        <v>0</v>
      </c>
      <c r="Y980" s="107" t="str">
        <f t="shared" si="77"/>
        <v/>
      </c>
      <c r="Z980" s="108">
        <f>IF(S980=2,0,IF(ISBLANK(J980),0,VLOOKUP(Y980,DeltagarRapport!A:J,7,FALSE)*100))</f>
        <v>0</v>
      </c>
      <c r="AA980" s="108">
        <f>IF(S980=2,0,IF(ISBLANK(J980),0,VLOOKUP(Y980,DeltagarRapport!A:J,9,FALSE)*100))</f>
        <v>0</v>
      </c>
      <c r="AB980" s="109" t="str" cm="1">
        <f t="array" ref="AB980">IF(S980=1,INDEX(Verksamhetsform!$A$9:$A$10,MIN(ROW(AB980)-ROW($AB$2)+1,2)),"")</f>
        <v/>
      </c>
    </row>
    <row r="981" spans="1:28" x14ac:dyDescent="0.35">
      <c r="A981" s="105">
        <v>980</v>
      </c>
      <c r="B981" s="77"/>
      <c r="C981" s="105" t="str">
        <f>IF(B981&lt;&gt;"", INDEX(DeltagarRapport!$D$2:$D$9, MATCH(B981, DeltagarRapport!$E$2:$E$9, 0)), "")</f>
        <v/>
      </c>
      <c r="D981" s="64"/>
      <c r="E981" s="59"/>
      <c r="F981" s="59"/>
      <c r="G981" s="59"/>
      <c r="H981" s="60"/>
      <c r="I981" s="86"/>
      <c r="J981" s="86"/>
      <c r="K981" s="86"/>
      <c r="L981" s="78"/>
      <c r="M981" s="61"/>
      <c r="N981" s="66"/>
      <c r="O981" s="105" t="str">
        <f t="shared" si="78"/>
        <v/>
      </c>
      <c r="P981" s="105" t="str">
        <f t="shared" si="79"/>
        <v/>
      </c>
      <c r="Q981" s="105" t="str">
        <f>IF(P981="", "", IFERROR(VLOOKUP(P981,Arrtyper!A:B,2,FALSE), ""))</f>
        <v/>
      </c>
      <c r="R981" s="61"/>
      <c r="S981" s="105" t="str">
        <f>IF(R981="", "", IFERROR(VLOOKUP(R981,Verksamhetsform!A:B,2,FALSE), ""))</f>
        <v/>
      </c>
      <c r="T981" s="61"/>
      <c r="U981" s="61"/>
      <c r="V981" s="105" t="str">
        <f>IF(U981="", "", IFERROR(VLOOKUP(U981,KommunDB!A:B,2,FALSE), ""))</f>
        <v/>
      </c>
      <c r="W981" s="106">
        <f t="shared" si="75"/>
        <v>0</v>
      </c>
      <c r="X981" s="106">
        <f t="shared" si="76"/>
        <v>0</v>
      </c>
      <c r="Y981" s="107" t="str">
        <f t="shared" si="77"/>
        <v/>
      </c>
      <c r="Z981" s="108">
        <f>IF(S981=2,0,IF(ISBLANK(J981),0,VLOOKUP(Y981,DeltagarRapport!A:J,7,FALSE)*100))</f>
        <v>0</v>
      </c>
      <c r="AA981" s="108">
        <f>IF(S981=2,0,IF(ISBLANK(J981),0,VLOOKUP(Y981,DeltagarRapport!A:J,9,FALSE)*100))</f>
        <v>0</v>
      </c>
      <c r="AB981" s="109" t="str" cm="1">
        <f t="array" ref="AB981">IF(S981=1,INDEX(Verksamhetsform!$A$9:$A$10,MIN(ROW(AB981)-ROW($AB$2)+1,2)),"")</f>
        <v/>
      </c>
    </row>
    <row r="982" spans="1:28" x14ac:dyDescent="0.35">
      <c r="A982" s="105">
        <v>981</v>
      </c>
      <c r="B982" s="77"/>
      <c r="C982" s="105" t="str">
        <f>IF(B982&lt;&gt;"", INDEX(DeltagarRapport!$D$2:$D$9, MATCH(B982, DeltagarRapport!$E$2:$E$9, 0)), "")</f>
        <v/>
      </c>
      <c r="D982" s="64"/>
      <c r="E982" s="59"/>
      <c r="F982" s="59"/>
      <c r="G982" s="59"/>
      <c r="H982" s="60"/>
      <c r="I982" s="86"/>
      <c r="J982" s="86"/>
      <c r="K982" s="86"/>
      <c r="L982" s="78"/>
      <c r="M982" s="61"/>
      <c r="N982" s="66"/>
      <c r="O982" s="105" t="str">
        <f t="shared" si="78"/>
        <v/>
      </c>
      <c r="P982" s="105" t="str">
        <f t="shared" si="79"/>
        <v/>
      </c>
      <c r="Q982" s="105" t="str">
        <f>IF(P982="", "", IFERROR(VLOOKUP(P982,Arrtyper!A:B,2,FALSE), ""))</f>
        <v/>
      </c>
      <c r="R982" s="61"/>
      <c r="S982" s="105" t="str">
        <f>IF(R982="", "", IFERROR(VLOOKUP(R982,Verksamhetsform!A:B,2,FALSE), ""))</f>
        <v/>
      </c>
      <c r="T982" s="61"/>
      <c r="U982" s="61"/>
      <c r="V982" s="105" t="str">
        <f>IF(U982="", "", IFERROR(VLOOKUP(U982,KommunDB!A:B,2,FALSE), ""))</f>
        <v/>
      </c>
      <c r="W982" s="106">
        <f t="shared" si="75"/>
        <v>0</v>
      </c>
      <c r="X982" s="106">
        <f t="shared" si="76"/>
        <v>0</v>
      </c>
      <c r="Y982" s="107" t="str">
        <f t="shared" si="77"/>
        <v/>
      </c>
      <c r="Z982" s="108">
        <f>IF(S982=2,0,IF(ISBLANK(J982),0,VLOOKUP(Y982,DeltagarRapport!A:J,7,FALSE)*100))</f>
        <v>0</v>
      </c>
      <c r="AA982" s="108">
        <f>IF(S982=2,0,IF(ISBLANK(J982),0,VLOOKUP(Y982,DeltagarRapport!A:J,9,FALSE)*100))</f>
        <v>0</v>
      </c>
      <c r="AB982" s="109" t="str" cm="1">
        <f t="array" ref="AB982">IF(S982=1,INDEX(Verksamhetsform!$A$9:$A$10,MIN(ROW(AB982)-ROW($AB$2)+1,2)),"")</f>
        <v/>
      </c>
    </row>
    <row r="983" spans="1:28" x14ac:dyDescent="0.35">
      <c r="A983" s="105">
        <v>982</v>
      </c>
      <c r="B983" s="77"/>
      <c r="C983" s="105" t="str">
        <f>IF(B983&lt;&gt;"", INDEX(DeltagarRapport!$D$2:$D$9, MATCH(B983, DeltagarRapport!$E$2:$E$9, 0)), "")</f>
        <v/>
      </c>
      <c r="D983" s="64"/>
      <c r="E983" s="59"/>
      <c r="F983" s="59"/>
      <c r="G983" s="59"/>
      <c r="H983" s="60"/>
      <c r="I983" s="86"/>
      <c r="J983" s="86"/>
      <c r="K983" s="86"/>
      <c r="L983" s="78"/>
      <c r="M983" s="61"/>
      <c r="N983" s="66"/>
      <c r="O983" s="105" t="str">
        <f t="shared" si="78"/>
        <v/>
      </c>
      <c r="P983" s="105" t="str">
        <f t="shared" si="79"/>
        <v/>
      </c>
      <c r="Q983" s="105" t="str">
        <f>IF(P983="", "", IFERROR(VLOOKUP(P983,Arrtyper!A:B,2,FALSE), ""))</f>
        <v/>
      </c>
      <c r="R983" s="61"/>
      <c r="S983" s="105" t="str">
        <f>IF(R983="", "", IFERROR(VLOOKUP(R983,Verksamhetsform!A:B,2,FALSE), ""))</f>
        <v/>
      </c>
      <c r="T983" s="61"/>
      <c r="U983" s="61"/>
      <c r="V983" s="105" t="str">
        <f>IF(U983="", "", IFERROR(VLOOKUP(U983,KommunDB!A:B,2,FALSE), ""))</f>
        <v/>
      </c>
      <c r="W983" s="106">
        <f t="shared" si="75"/>
        <v>0</v>
      </c>
      <c r="X983" s="106">
        <f t="shared" si="76"/>
        <v>0</v>
      </c>
      <c r="Y983" s="107" t="str">
        <f t="shared" si="77"/>
        <v/>
      </c>
      <c r="Z983" s="108">
        <f>IF(S983=2,0,IF(ISBLANK(J983),0,VLOOKUP(Y983,DeltagarRapport!A:J,7,FALSE)*100))</f>
        <v>0</v>
      </c>
      <c r="AA983" s="108">
        <f>IF(S983=2,0,IF(ISBLANK(J983),0,VLOOKUP(Y983,DeltagarRapport!A:J,9,FALSE)*100))</f>
        <v>0</v>
      </c>
      <c r="AB983" s="109" t="str" cm="1">
        <f t="array" ref="AB983">IF(S983=1,INDEX(Verksamhetsform!$A$9:$A$10,MIN(ROW(AB983)-ROW($AB$2)+1,2)),"")</f>
        <v/>
      </c>
    </row>
    <row r="984" spans="1:28" x14ac:dyDescent="0.35">
      <c r="A984" s="105">
        <v>983</v>
      </c>
      <c r="B984" s="77"/>
      <c r="C984" s="105" t="str">
        <f>IF(B984&lt;&gt;"", INDEX(DeltagarRapport!$D$2:$D$9, MATCH(B984, DeltagarRapport!$E$2:$E$9, 0)), "")</f>
        <v/>
      </c>
      <c r="D984" s="64"/>
      <c r="E984" s="59"/>
      <c r="F984" s="59"/>
      <c r="G984" s="59"/>
      <c r="H984" s="60"/>
      <c r="I984" s="86"/>
      <c r="J984" s="86"/>
      <c r="K984" s="86"/>
      <c r="L984" s="78"/>
      <c r="M984" s="61"/>
      <c r="N984" s="66"/>
      <c r="O984" s="105" t="str">
        <f t="shared" si="78"/>
        <v/>
      </c>
      <c r="P984" s="105" t="str">
        <f t="shared" si="79"/>
        <v/>
      </c>
      <c r="Q984" s="105" t="str">
        <f>IF(P984="", "", IFERROR(VLOOKUP(P984,Arrtyper!A:B,2,FALSE), ""))</f>
        <v/>
      </c>
      <c r="R984" s="61"/>
      <c r="S984" s="105" t="str">
        <f>IF(R984="", "", IFERROR(VLOOKUP(R984,Verksamhetsform!A:B,2,FALSE), ""))</f>
        <v/>
      </c>
      <c r="T984" s="61"/>
      <c r="U984" s="61"/>
      <c r="V984" s="105" t="str">
        <f>IF(U984="", "", IFERROR(VLOOKUP(U984,KommunDB!A:B,2,FALSE), ""))</f>
        <v/>
      </c>
      <c r="W984" s="106">
        <f t="shared" si="75"/>
        <v>0</v>
      </c>
      <c r="X984" s="106">
        <f t="shared" si="76"/>
        <v>0</v>
      </c>
      <c r="Y984" s="107" t="str">
        <f t="shared" si="77"/>
        <v/>
      </c>
      <c r="Z984" s="108">
        <f>IF(S984=2,0,IF(ISBLANK(J984),0,VLOOKUP(Y984,DeltagarRapport!A:J,7,FALSE)*100))</f>
        <v>0</v>
      </c>
      <c r="AA984" s="108">
        <f>IF(S984=2,0,IF(ISBLANK(J984),0,VLOOKUP(Y984,DeltagarRapport!A:J,9,FALSE)*100))</f>
        <v>0</v>
      </c>
      <c r="AB984" s="109" t="str" cm="1">
        <f t="array" ref="AB984">IF(S984=1,INDEX(Verksamhetsform!$A$9:$A$10,MIN(ROW(AB984)-ROW($AB$2)+1,2)),"")</f>
        <v/>
      </c>
    </row>
    <row r="985" spans="1:28" x14ac:dyDescent="0.35">
      <c r="A985" s="105">
        <v>984</v>
      </c>
      <c r="B985" s="77"/>
      <c r="C985" s="105" t="str">
        <f>IF(B985&lt;&gt;"", INDEX(DeltagarRapport!$D$2:$D$9, MATCH(B985, DeltagarRapport!$E$2:$E$9, 0)), "")</f>
        <v/>
      </c>
      <c r="D985" s="64"/>
      <c r="E985" s="59"/>
      <c r="F985" s="59"/>
      <c r="G985" s="59"/>
      <c r="H985" s="60"/>
      <c r="I985" s="86"/>
      <c r="J985" s="86"/>
      <c r="K985" s="86"/>
      <c r="L985" s="78"/>
      <c r="M985" s="61"/>
      <c r="N985" s="66"/>
      <c r="O985" s="105" t="str">
        <f t="shared" si="78"/>
        <v/>
      </c>
      <c r="P985" s="105" t="str">
        <f t="shared" si="79"/>
        <v/>
      </c>
      <c r="Q985" s="105" t="str">
        <f>IF(P985="", "", IFERROR(VLOOKUP(P985,Arrtyper!A:B,2,FALSE), ""))</f>
        <v/>
      </c>
      <c r="R985" s="61"/>
      <c r="S985" s="105" t="str">
        <f>IF(R985="", "", IFERROR(VLOOKUP(R985,Verksamhetsform!A:B,2,FALSE), ""))</f>
        <v/>
      </c>
      <c r="T985" s="61"/>
      <c r="U985" s="61"/>
      <c r="V985" s="105" t="str">
        <f>IF(U985="", "", IFERROR(VLOOKUP(U985,KommunDB!A:B,2,FALSE), ""))</f>
        <v/>
      </c>
      <c r="W985" s="106">
        <f t="shared" si="75"/>
        <v>0</v>
      </c>
      <c r="X985" s="106">
        <f t="shared" si="76"/>
        <v>0</v>
      </c>
      <c r="Y985" s="107" t="str">
        <f t="shared" si="77"/>
        <v/>
      </c>
      <c r="Z985" s="108">
        <f>IF(S985=2,0,IF(ISBLANK(J985),0,VLOOKUP(Y985,DeltagarRapport!A:J,7,FALSE)*100))</f>
        <v>0</v>
      </c>
      <c r="AA985" s="108">
        <f>IF(S985=2,0,IF(ISBLANK(J985),0,VLOOKUP(Y985,DeltagarRapport!A:J,9,FALSE)*100))</f>
        <v>0</v>
      </c>
      <c r="AB985" s="109" t="str" cm="1">
        <f t="array" ref="AB985">IF(S985=1,INDEX(Verksamhetsform!$A$9:$A$10,MIN(ROW(AB985)-ROW($AB$2)+1,2)),"")</f>
        <v/>
      </c>
    </row>
    <row r="986" spans="1:28" x14ac:dyDescent="0.35">
      <c r="A986" s="105">
        <v>985</v>
      </c>
      <c r="B986" s="77"/>
      <c r="C986" s="105" t="str">
        <f>IF(B986&lt;&gt;"", INDEX(DeltagarRapport!$D$2:$D$9, MATCH(B986, DeltagarRapport!$E$2:$E$9, 0)), "")</f>
        <v/>
      </c>
      <c r="D986" s="64"/>
      <c r="E986" s="59"/>
      <c r="F986" s="59"/>
      <c r="G986" s="59"/>
      <c r="H986" s="60"/>
      <c r="I986" s="86"/>
      <c r="J986" s="86"/>
      <c r="K986" s="86"/>
      <c r="L986" s="78"/>
      <c r="M986" s="61"/>
      <c r="N986" s="66"/>
      <c r="O986" s="105" t="str">
        <f t="shared" si="78"/>
        <v/>
      </c>
      <c r="P986" s="105" t="str">
        <f t="shared" si="79"/>
        <v/>
      </c>
      <c r="Q986" s="105" t="str">
        <f>IF(P986="", "", IFERROR(VLOOKUP(P986,Arrtyper!A:B,2,FALSE), ""))</f>
        <v/>
      </c>
      <c r="R986" s="61"/>
      <c r="S986" s="105" t="str">
        <f>IF(R986="", "", IFERROR(VLOOKUP(R986,Verksamhetsform!A:B,2,FALSE), ""))</f>
        <v/>
      </c>
      <c r="T986" s="61"/>
      <c r="U986" s="61"/>
      <c r="V986" s="105" t="str">
        <f>IF(U986="", "", IFERROR(VLOOKUP(U986,KommunDB!A:B,2,FALSE), ""))</f>
        <v/>
      </c>
      <c r="W986" s="106">
        <f t="shared" si="75"/>
        <v>0</v>
      </c>
      <c r="X986" s="106">
        <f t="shared" si="76"/>
        <v>0</v>
      </c>
      <c r="Y986" s="107" t="str">
        <f t="shared" si="77"/>
        <v/>
      </c>
      <c r="Z986" s="108">
        <f>IF(S986=2,0,IF(ISBLANK(J986),0,VLOOKUP(Y986,DeltagarRapport!A:J,7,FALSE)*100))</f>
        <v>0</v>
      </c>
      <c r="AA986" s="108">
        <f>IF(S986=2,0,IF(ISBLANK(J986),0,VLOOKUP(Y986,DeltagarRapport!A:J,9,FALSE)*100))</f>
        <v>0</v>
      </c>
      <c r="AB986" s="109" t="str" cm="1">
        <f t="array" ref="AB986">IF(S986=1,INDEX(Verksamhetsform!$A$9:$A$10,MIN(ROW(AB986)-ROW($AB$2)+1,2)),"")</f>
        <v/>
      </c>
    </row>
    <row r="987" spans="1:28" x14ac:dyDescent="0.35">
      <c r="A987" s="105">
        <v>986</v>
      </c>
      <c r="B987" s="77"/>
      <c r="C987" s="105" t="str">
        <f>IF(B987&lt;&gt;"", INDEX(DeltagarRapport!$D$2:$D$9, MATCH(B987, DeltagarRapport!$E$2:$E$9, 0)), "")</f>
        <v/>
      </c>
      <c r="D987" s="64"/>
      <c r="E987" s="59"/>
      <c r="F987" s="59"/>
      <c r="G987" s="59"/>
      <c r="H987" s="60"/>
      <c r="I987" s="86"/>
      <c r="J987" s="86"/>
      <c r="K987" s="86"/>
      <c r="L987" s="78"/>
      <c r="M987" s="61"/>
      <c r="N987" s="66"/>
      <c r="O987" s="105" t="str">
        <f t="shared" si="78"/>
        <v/>
      </c>
      <c r="P987" s="105" t="str">
        <f t="shared" si="79"/>
        <v/>
      </c>
      <c r="Q987" s="105" t="str">
        <f>IF(P987="", "", IFERROR(VLOOKUP(P987,Arrtyper!A:B,2,FALSE), ""))</f>
        <v/>
      </c>
      <c r="R987" s="61"/>
      <c r="S987" s="105" t="str">
        <f>IF(R987="", "", IFERROR(VLOOKUP(R987,Verksamhetsform!A:B,2,FALSE), ""))</f>
        <v/>
      </c>
      <c r="T987" s="61"/>
      <c r="U987" s="61"/>
      <c r="V987" s="105" t="str">
        <f>IF(U987="", "", IFERROR(VLOOKUP(U987,KommunDB!A:B,2,FALSE), ""))</f>
        <v/>
      </c>
      <c r="W987" s="106">
        <f t="shared" si="75"/>
        <v>0</v>
      </c>
      <c r="X987" s="106">
        <f t="shared" si="76"/>
        <v>0</v>
      </c>
      <c r="Y987" s="107" t="str">
        <f t="shared" si="77"/>
        <v/>
      </c>
      <c r="Z987" s="108">
        <f>IF(S987=2,0,IF(ISBLANK(J987),0,VLOOKUP(Y987,DeltagarRapport!A:J,7,FALSE)*100))</f>
        <v>0</v>
      </c>
      <c r="AA987" s="108">
        <f>IF(S987=2,0,IF(ISBLANK(J987),0,VLOOKUP(Y987,DeltagarRapport!A:J,9,FALSE)*100))</f>
        <v>0</v>
      </c>
      <c r="AB987" s="109" t="str" cm="1">
        <f t="array" ref="AB987">IF(S987=1,INDEX(Verksamhetsform!$A$9:$A$10,MIN(ROW(AB987)-ROW($AB$2)+1,2)),"")</f>
        <v/>
      </c>
    </row>
    <row r="988" spans="1:28" x14ac:dyDescent="0.35">
      <c r="A988" s="105">
        <v>987</v>
      </c>
      <c r="B988" s="77"/>
      <c r="C988" s="105" t="str">
        <f>IF(B988&lt;&gt;"", INDEX(DeltagarRapport!$D$2:$D$9, MATCH(B988, DeltagarRapport!$E$2:$E$9, 0)), "")</f>
        <v/>
      </c>
      <c r="D988" s="64"/>
      <c r="E988" s="59"/>
      <c r="F988" s="59"/>
      <c r="G988" s="59"/>
      <c r="H988" s="60"/>
      <c r="I988" s="86"/>
      <c r="J988" s="86"/>
      <c r="K988" s="86"/>
      <c r="L988" s="78"/>
      <c r="M988" s="61"/>
      <c r="N988" s="66"/>
      <c r="O988" s="105" t="str">
        <f t="shared" si="78"/>
        <v/>
      </c>
      <c r="P988" s="105" t="str">
        <f t="shared" si="79"/>
        <v/>
      </c>
      <c r="Q988" s="105" t="str">
        <f>IF(P988="", "", IFERROR(VLOOKUP(P988,Arrtyper!A:B,2,FALSE), ""))</f>
        <v/>
      </c>
      <c r="R988" s="61"/>
      <c r="S988" s="105" t="str">
        <f>IF(R988="", "", IFERROR(VLOOKUP(R988,Verksamhetsform!A:B,2,FALSE), ""))</f>
        <v/>
      </c>
      <c r="T988" s="61"/>
      <c r="U988" s="61"/>
      <c r="V988" s="105" t="str">
        <f>IF(U988="", "", IFERROR(VLOOKUP(U988,KommunDB!A:B,2,FALSE), ""))</f>
        <v/>
      </c>
      <c r="W988" s="106">
        <f t="shared" si="75"/>
        <v>0</v>
      </c>
      <c r="X988" s="106">
        <f t="shared" si="76"/>
        <v>0</v>
      </c>
      <c r="Y988" s="107" t="str">
        <f t="shared" si="77"/>
        <v/>
      </c>
      <c r="Z988" s="108">
        <f>IF(S988=2,0,IF(ISBLANK(J988),0,VLOOKUP(Y988,DeltagarRapport!A:J,7,FALSE)*100))</f>
        <v>0</v>
      </c>
      <c r="AA988" s="108">
        <f>IF(S988=2,0,IF(ISBLANK(J988),0,VLOOKUP(Y988,DeltagarRapport!A:J,9,FALSE)*100))</f>
        <v>0</v>
      </c>
      <c r="AB988" s="109" t="str" cm="1">
        <f t="array" ref="AB988">IF(S988=1,INDEX(Verksamhetsform!$A$9:$A$10,MIN(ROW(AB988)-ROW($AB$2)+1,2)),"")</f>
        <v/>
      </c>
    </row>
    <row r="989" spans="1:28" x14ac:dyDescent="0.35">
      <c r="A989" s="105">
        <v>988</v>
      </c>
      <c r="B989" s="77"/>
      <c r="C989" s="105" t="str">
        <f>IF(B989&lt;&gt;"", INDEX(DeltagarRapport!$D$2:$D$9, MATCH(B989, DeltagarRapport!$E$2:$E$9, 0)), "")</f>
        <v/>
      </c>
      <c r="D989" s="64"/>
      <c r="E989" s="59"/>
      <c r="F989" s="59"/>
      <c r="G989" s="59"/>
      <c r="H989" s="60"/>
      <c r="I989" s="86"/>
      <c r="J989" s="86"/>
      <c r="K989" s="86"/>
      <c r="L989" s="78"/>
      <c r="M989" s="61"/>
      <c r="N989" s="66"/>
      <c r="O989" s="105" t="str">
        <f t="shared" si="78"/>
        <v/>
      </c>
      <c r="P989" s="105" t="str">
        <f t="shared" si="79"/>
        <v/>
      </c>
      <c r="Q989" s="105" t="str">
        <f>IF(P989="", "", IFERROR(VLOOKUP(P989,Arrtyper!A:B,2,FALSE), ""))</f>
        <v/>
      </c>
      <c r="R989" s="61"/>
      <c r="S989" s="105" t="str">
        <f>IF(R989="", "", IFERROR(VLOOKUP(R989,Verksamhetsform!A:B,2,FALSE), ""))</f>
        <v/>
      </c>
      <c r="T989" s="61"/>
      <c r="U989" s="61"/>
      <c r="V989" s="105" t="str">
        <f>IF(U989="", "", IFERROR(VLOOKUP(U989,KommunDB!A:B,2,FALSE), ""))</f>
        <v/>
      </c>
      <c r="W989" s="106">
        <f t="shared" si="75"/>
        <v>0</v>
      </c>
      <c r="X989" s="106">
        <f t="shared" si="76"/>
        <v>0</v>
      </c>
      <c r="Y989" s="107" t="str">
        <f t="shared" si="77"/>
        <v/>
      </c>
      <c r="Z989" s="108">
        <f>IF(S989=2,0,IF(ISBLANK(J989),0,VLOOKUP(Y989,DeltagarRapport!A:J,7,FALSE)*100))</f>
        <v>0</v>
      </c>
      <c r="AA989" s="108">
        <f>IF(S989=2,0,IF(ISBLANK(J989),0,VLOOKUP(Y989,DeltagarRapport!A:J,9,FALSE)*100))</f>
        <v>0</v>
      </c>
      <c r="AB989" s="109" t="str" cm="1">
        <f t="array" ref="AB989">IF(S989=1,INDEX(Verksamhetsform!$A$9:$A$10,MIN(ROW(AB989)-ROW($AB$2)+1,2)),"")</f>
        <v/>
      </c>
    </row>
    <row r="990" spans="1:28" x14ac:dyDescent="0.35">
      <c r="A990" s="105">
        <v>989</v>
      </c>
      <c r="B990" s="77"/>
      <c r="C990" s="105" t="str">
        <f>IF(B990&lt;&gt;"", INDEX(DeltagarRapport!$D$2:$D$9, MATCH(B990, DeltagarRapport!$E$2:$E$9, 0)), "")</f>
        <v/>
      </c>
      <c r="D990" s="64"/>
      <c r="E990" s="59"/>
      <c r="F990" s="59"/>
      <c r="G990" s="59"/>
      <c r="H990" s="60"/>
      <c r="I990" s="86"/>
      <c r="J990" s="86"/>
      <c r="K990" s="86"/>
      <c r="L990" s="78"/>
      <c r="M990" s="61"/>
      <c r="N990" s="66"/>
      <c r="O990" s="105" t="str">
        <f t="shared" si="78"/>
        <v/>
      </c>
      <c r="P990" s="105" t="str">
        <f t="shared" si="79"/>
        <v/>
      </c>
      <c r="Q990" s="105" t="str">
        <f>IF(P990="", "", IFERROR(VLOOKUP(P990,Arrtyper!A:B,2,FALSE), ""))</f>
        <v/>
      </c>
      <c r="R990" s="61"/>
      <c r="S990" s="105" t="str">
        <f>IF(R990="", "", IFERROR(VLOOKUP(R990,Verksamhetsform!A:B,2,FALSE), ""))</f>
        <v/>
      </c>
      <c r="T990" s="61"/>
      <c r="U990" s="61"/>
      <c r="V990" s="105" t="str">
        <f>IF(U990="", "", IFERROR(VLOOKUP(U990,KommunDB!A:B,2,FALSE), ""))</f>
        <v/>
      </c>
      <c r="W990" s="106">
        <f t="shared" si="75"/>
        <v>0</v>
      </c>
      <c r="X990" s="106">
        <f t="shared" si="76"/>
        <v>0</v>
      </c>
      <c r="Y990" s="107" t="str">
        <f t="shared" si="77"/>
        <v/>
      </c>
      <c r="Z990" s="108">
        <f>IF(S990=2,0,IF(ISBLANK(J990),0,VLOOKUP(Y990,DeltagarRapport!A:J,7,FALSE)*100))</f>
        <v>0</v>
      </c>
      <c r="AA990" s="108">
        <f>IF(S990=2,0,IF(ISBLANK(J990),0,VLOOKUP(Y990,DeltagarRapport!A:J,9,FALSE)*100))</f>
        <v>0</v>
      </c>
      <c r="AB990" s="109" t="str" cm="1">
        <f t="array" ref="AB990">IF(S990=1,INDEX(Verksamhetsform!$A$9:$A$10,MIN(ROW(AB990)-ROW($AB$2)+1,2)),"")</f>
        <v/>
      </c>
    </row>
    <row r="991" spans="1:28" x14ac:dyDescent="0.35">
      <c r="A991" s="105">
        <v>990</v>
      </c>
      <c r="B991" s="77"/>
      <c r="C991" s="105" t="str">
        <f>IF(B991&lt;&gt;"", INDEX(DeltagarRapport!$D$2:$D$9, MATCH(B991, DeltagarRapport!$E$2:$E$9, 0)), "")</f>
        <v/>
      </c>
      <c r="D991" s="64"/>
      <c r="E991" s="59"/>
      <c r="F991" s="59"/>
      <c r="G991" s="59"/>
      <c r="H991" s="60"/>
      <c r="I991" s="86"/>
      <c r="J991" s="86"/>
      <c r="K991" s="86"/>
      <c r="L991" s="78"/>
      <c r="M991" s="61"/>
      <c r="N991" s="66"/>
      <c r="O991" s="105" t="str">
        <f t="shared" si="78"/>
        <v/>
      </c>
      <c r="P991" s="105" t="str">
        <f t="shared" si="79"/>
        <v/>
      </c>
      <c r="Q991" s="105" t="str">
        <f>IF(P991="", "", IFERROR(VLOOKUP(P991,Arrtyper!A:B,2,FALSE), ""))</f>
        <v/>
      </c>
      <c r="R991" s="61"/>
      <c r="S991" s="105" t="str">
        <f>IF(R991="", "", IFERROR(VLOOKUP(R991,Verksamhetsform!A:B,2,FALSE), ""))</f>
        <v/>
      </c>
      <c r="T991" s="61"/>
      <c r="U991" s="61"/>
      <c r="V991" s="105" t="str">
        <f>IF(U991="", "", IFERROR(VLOOKUP(U991,KommunDB!A:B,2,FALSE), ""))</f>
        <v/>
      </c>
      <c r="W991" s="106">
        <f t="shared" si="75"/>
        <v>0</v>
      </c>
      <c r="X991" s="106">
        <f t="shared" si="76"/>
        <v>0</v>
      </c>
      <c r="Y991" s="107" t="str">
        <f t="shared" si="77"/>
        <v/>
      </c>
      <c r="Z991" s="108">
        <f>IF(S991=2,0,IF(ISBLANK(J991),0,VLOOKUP(Y991,DeltagarRapport!A:J,7,FALSE)*100))</f>
        <v>0</v>
      </c>
      <c r="AA991" s="108">
        <f>IF(S991=2,0,IF(ISBLANK(J991),0,VLOOKUP(Y991,DeltagarRapport!A:J,9,FALSE)*100))</f>
        <v>0</v>
      </c>
      <c r="AB991" s="109" t="str" cm="1">
        <f t="array" ref="AB991">IF(S991=1,INDEX(Verksamhetsform!$A$9:$A$10,MIN(ROW(AB991)-ROW($AB$2)+1,2)),"")</f>
        <v/>
      </c>
    </row>
    <row r="992" spans="1:28" x14ac:dyDescent="0.35">
      <c r="A992" s="105">
        <v>991</v>
      </c>
      <c r="B992" s="77"/>
      <c r="C992" s="105" t="str">
        <f>IF(B992&lt;&gt;"", INDEX(DeltagarRapport!$D$2:$D$9, MATCH(B992, DeltagarRapport!$E$2:$E$9, 0)), "")</f>
        <v/>
      </c>
      <c r="D992" s="64"/>
      <c r="E992" s="59"/>
      <c r="F992" s="59"/>
      <c r="G992" s="59"/>
      <c r="H992" s="60"/>
      <c r="I992" s="86"/>
      <c r="J992" s="86"/>
      <c r="K992" s="86"/>
      <c r="L992" s="78"/>
      <c r="M992" s="61"/>
      <c r="N992" s="66"/>
      <c r="O992" s="105" t="str">
        <f t="shared" si="78"/>
        <v/>
      </c>
      <c r="P992" s="105" t="str">
        <f t="shared" si="79"/>
        <v/>
      </c>
      <c r="Q992" s="105" t="str">
        <f>IF(P992="", "", IFERROR(VLOOKUP(P992,Arrtyper!A:B,2,FALSE), ""))</f>
        <v/>
      </c>
      <c r="R992" s="61"/>
      <c r="S992" s="105" t="str">
        <f>IF(R992="", "", IFERROR(VLOOKUP(R992,Verksamhetsform!A:B,2,FALSE), ""))</f>
        <v/>
      </c>
      <c r="T992" s="61"/>
      <c r="U992" s="61"/>
      <c r="V992" s="105" t="str">
        <f>IF(U992="", "", IFERROR(VLOOKUP(U992,KommunDB!A:B,2,FALSE), ""))</f>
        <v/>
      </c>
      <c r="W992" s="106">
        <f t="shared" si="75"/>
        <v>0</v>
      </c>
      <c r="X992" s="106">
        <f t="shared" si="76"/>
        <v>0</v>
      </c>
      <c r="Y992" s="107" t="str">
        <f t="shared" si="77"/>
        <v/>
      </c>
      <c r="Z992" s="108">
        <f>IF(S992=2,0,IF(ISBLANK(J992),0,VLOOKUP(Y992,DeltagarRapport!A:J,7,FALSE)*100))</f>
        <v>0</v>
      </c>
      <c r="AA992" s="108">
        <f>IF(S992=2,0,IF(ISBLANK(J992),0,VLOOKUP(Y992,DeltagarRapport!A:J,9,FALSE)*100))</f>
        <v>0</v>
      </c>
      <c r="AB992" s="109" t="str" cm="1">
        <f t="array" ref="AB992">IF(S992=1,INDEX(Verksamhetsform!$A$9:$A$10,MIN(ROW(AB992)-ROW($AB$2)+1,2)),"")</f>
        <v/>
      </c>
    </row>
  </sheetData>
  <sheetProtection algorithmName="SHA-512" hashValue="vuZoRaSn2ZDt97PD/cKdGFv8tLcfx3zYuHhL4/lMq6C0ICrWafpdJuLVDA96Oza89XXJyk+6NBhC4pqAFyje3g==" saltValue="l1jE/Pb82i4aZsJtsRuTcg==" spinCount="100000" sheet="1" objects="1" scenarios="1"/>
  <phoneticPr fontId="21" type="noConversion"/>
  <dataValidations count="8">
    <dataValidation type="list" allowBlank="1" showInputMessage="1" showErrorMessage="1" sqref="T2:T992" xr:uid="{4B859561-9281-4084-9CE8-1A5F17F4E693}">
      <formula1>ValbaraAlternativ</formula1>
    </dataValidation>
    <dataValidation type="list" allowBlank="1" showInputMessage="1" showErrorMessage="1" sqref="R2:R992" xr:uid="{E78DFEA9-1FC1-4807-9D0B-B96A3015962F}">
      <formula1>Verksamhetsform</formula1>
    </dataValidation>
    <dataValidation type="list" allowBlank="1" showInputMessage="1" showErrorMessage="1" sqref="U2:U992" xr:uid="{87E37059-DF88-4768-95BE-B186D1D9A384}">
      <formula1>Kommun</formula1>
    </dataValidation>
    <dataValidation type="list" allowBlank="1" showInputMessage="1" showErrorMessage="1" sqref="N2:N992" xr:uid="{E6A0C4B7-1885-4C62-B5F9-C17BD68671D9}">
      <formula1>Justeringstyp</formula1>
    </dataValidation>
    <dataValidation type="list" allowBlank="1" showInputMessage="1" showErrorMessage="1" sqref="B2:B992" xr:uid="{669F607A-3739-4A8E-81BC-F2CF2F7BD106}">
      <formula1>Studieförbundsnamn</formula1>
    </dataValidation>
    <dataValidation type="list" allowBlank="1" showInputMessage="1" showErrorMessage="1" sqref="M2:M992 R2:R992 T2:T992" xr:uid="{1C6BB15A-9BE1-44C3-8BD7-2D434F80709E}">
      <formula1>Verksamhetsår</formula1>
    </dataValidation>
    <dataValidation type="whole" operator="lessThan" allowBlank="1" showInputMessage="1" showErrorMessage="1" sqref="I2:J992" xr:uid="{2FDD417D-632B-499E-9DA8-C1339594F63B}">
      <formula1>0</formula1>
    </dataValidation>
    <dataValidation type="list" allowBlank="1" showInputMessage="1" showErrorMessage="1" sqref="L2:L992" xr:uid="{521E6C1F-DFEA-4C99-82B5-E97DDE39BEA1}">
      <formula1>"0,-1"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08CF-488B-455E-90D0-3E9611652562}">
  <sheetPr>
    <tabColor rgb="FF92D050"/>
  </sheetPr>
  <dimension ref="A1:J577"/>
  <sheetViews>
    <sheetView zoomScale="80" zoomScaleNormal="80" workbookViewId="0">
      <pane ySplit="1" topLeftCell="A534" activePane="bottomLeft" state="frozen"/>
      <selection activeCell="A202" sqref="A202:F231"/>
      <selection pane="bottomLeft" activeCell="E581" sqref="E581"/>
    </sheetView>
  </sheetViews>
  <sheetFormatPr defaultColWidth="11.33203125" defaultRowHeight="12.75" x14ac:dyDescent="0.2"/>
  <cols>
    <col min="1" max="1" width="15.33203125" style="17" customWidth="1"/>
    <col min="2" max="2" width="5.33203125" style="17" customWidth="1"/>
    <col min="3" max="3" width="8.77734375" style="51" customWidth="1"/>
    <col min="4" max="4" width="12.88671875" style="15" customWidth="1"/>
    <col min="5" max="5" width="35.77734375" style="17" customWidth="1"/>
    <col min="6" max="6" width="19.21875" style="16" customWidth="1"/>
    <col min="7" max="7" width="45.21875" style="18" customWidth="1"/>
    <col min="8" max="8" width="10.109375" style="17" customWidth="1"/>
    <col min="9" max="9" width="43.109375" style="41" customWidth="1"/>
    <col min="10" max="10" width="12.33203125" style="17" customWidth="1"/>
    <col min="11" max="16384" width="11.33203125" style="17"/>
  </cols>
  <sheetData>
    <row r="1" spans="1:10" s="12" customFormat="1" x14ac:dyDescent="0.2">
      <c r="A1" s="87" t="s">
        <v>77</v>
      </c>
      <c r="B1" s="7" t="s">
        <v>78</v>
      </c>
      <c r="C1" s="8" t="s">
        <v>64</v>
      </c>
      <c r="D1" s="9" t="s">
        <v>79</v>
      </c>
      <c r="E1" s="7" t="s">
        <v>80</v>
      </c>
      <c r="F1" s="10" t="s">
        <v>66</v>
      </c>
      <c r="G1" s="11" t="s">
        <v>81</v>
      </c>
      <c r="H1" s="7" t="s">
        <v>82</v>
      </c>
      <c r="I1" s="11" t="s">
        <v>83</v>
      </c>
      <c r="J1" s="12" t="s">
        <v>84</v>
      </c>
    </row>
    <row r="2" spans="1:10" x14ac:dyDescent="0.2">
      <c r="A2" s="13" t="s">
        <v>85</v>
      </c>
      <c r="B2" s="14">
        <v>2015</v>
      </c>
      <c r="C2" s="15">
        <v>1</v>
      </c>
      <c r="D2" s="16">
        <v>1</v>
      </c>
      <c r="E2" s="17" t="s">
        <v>1275</v>
      </c>
      <c r="F2" s="16">
        <v>1</v>
      </c>
      <c r="G2" s="18">
        <v>0.37782029833813574</v>
      </c>
      <c r="H2" s="17" t="str">
        <f t="shared" ref="H2:H65" si="0">B2&amp;C2&amp;D2&amp;F2</f>
        <v>2015111</v>
      </c>
      <c r="I2" s="20">
        <v>0.5</v>
      </c>
    </row>
    <row r="3" spans="1:10" x14ac:dyDescent="0.2">
      <c r="A3" s="19" t="s">
        <v>87</v>
      </c>
      <c r="B3" s="14">
        <v>2015</v>
      </c>
      <c r="C3" s="15">
        <v>1</v>
      </c>
      <c r="D3" s="16">
        <v>2</v>
      </c>
      <c r="E3" s="17" t="s">
        <v>1276</v>
      </c>
      <c r="F3" s="16">
        <v>1</v>
      </c>
      <c r="G3" s="18">
        <v>0.47436070635916239</v>
      </c>
      <c r="H3" s="17" t="str">
        <f t="shared" si="0"/>
        <v>2015121</v>
      </c>
      <c r="I3" s="20">
        <v>0.28999999999999998</v>
      </c>
    </row>
    <row r="4" spans="1:10" x14ac:dyDescent="0.2">
      <c r="A4" s="13" t="s">
        <v>89</v>
      </c>
      <c r="B4" s="14">
        <v>2015</v>
      </c>
      <c r="C4" s="15">
        <v>1</v>
      </c>
      <c r="D4" s="16">
        <v>3</v>
      </c>
      <c r="E4" s="17" t="s">
        <v>90</v>
      </c>
      <c r="F4" s="16">
        <v>1</v>
      </c>
      <c r="G4" s="18">
        <v>0.44438353888958099</v>
      </c>
      <c r="H4" s="17" t="str">
        <f t="shared" si="0"/>
        <v>2015131</v>
      </c>
      <c r="I4" s="20">
        <v>0.14000000000000001</v>
      </c>
    </row>
    <row r="5" spans="1:10" x14ac:dyDescent="0.2">
      <c r="A5" s="19" t="s">
        <v>91</v>
      </c>
      <c r="B5" s="14">
        <v>2015</v>
      </c>
      <c r="C5" s="15">
        <v>1</v>
      </c>
      <c r="D5" s="16">
        <v>5</v>
      </c>
      <c r="E5" s="17" t="s">
        <v>92</v>
      </c>
      <c r="F5" s="16">
        <v>1</v>
      </c>
      <c r="G5" s="18">
        <v>0.42792671149172229</v>
      </c>
      <c r="H5" s="17" t="str">
        <f t="shared" si="0"/>
        <v>2015151</v>
      </c>
      <c r="I5" s="20">
        <v>0.28999999999999998</v>
      </c>
    </row>
    <row r="6" spans="1:10" x14ac:dyDescent="0.2">
      <c r="A6" s="13" t="s">
        <v>93</v>
      </c>
      <c r="B6" s="14">
        <v>2015</v>
      </c>
      <c r="C6" s="15">
        <v>1</v>
      </c>
      <c r="D6" s="16">
        <v>7</v>
      </c>
      <c r="E6" s="17" t="s">
        <v>94</v>
      </c>
      <c r="F6" s="16">
        <v>1</v>
      </c>
      <c r="G6" s="18">
        <v>0.43923103295970151</v>
      </c>
      <c r="H6" s="17" t="str">
        <f t="shared" si="0"/>
        <v>2015171</v>
      </c>
      <c r="I6" s="20">
        <v>0.42</v>
      </c>
    </row>
    <row r="7" spans="1:10" x14ac:dyDescent="0.2">
      <c r="A7" s="19" t="s">
        <v>95</v>
      </c>
      <c r="B7" s="14">
        <v>2015</v>
      </c>
      <c r="C7" s="15">
        <v>1</v>
      </c>
      <c r="D7" s="16">
        <v>8</v>
      </c>
      <c r="E7" s="17" t="s">
        <v>1277</v>
      </c>
      <c r="F7" s="16">
        <v>1</v>
      </c>
      <c r="G7" s="18">
        <v>0.28130853894824853</v>
      </c>
      <c r="H7" s="17" t="str">
        <f t="shared" si="0"/>
        <v>2015181</v>
      </c>
      <c r="I7" s="20">
        <v>0.39</v>
      </c>
    </row>
    <row r="8" spans="1:10" x14ac:dyDescent="0.2">
      <c r="A8" s="13" t="s">
        <v>97</v>
      </c>
      <c r="B8" s="14">
        <v>2015</v>
      </c>
      <c r="C8" s="15">
        <v>1</v>
      </c>
      <c r="D8" s="15">
        <v>10</v>
      </c>
      <c r="E8" s="17" t="s">
        <v>98</v>
      </c>
      <c r="F8" s="16">
        <v>1</v>
      </c>
      <c r="G8" s="18">
        <v>0.37764722303290232</v>
      </c>
      <c r="H8" s="17" t="str">
        <f t="shared" si="0"/>
        <v>20151101</v>
      </c>
      <c r="I8" s="20">
        <v>0.24</v>
      </c>
    </row>
    <row r="9" spans="1:10" x14ac:dyDescent="0.2">
      <c r="A9" s="19" t="s">
        <v>99</v>
      </c>
      <c r="B9" s="14">
        <v>2015</v>
      </c>
      <c r="C9" s="15">
        <v>1</v>
      </c>
      <c r="D9" s="15">
        <v>11</v>
      </c>
      <c r="E9" s="17" t="s">
        <v>1278</v>
      </c>
      <c r="F9" s="16">
        <v>1</v>
      </c>
      <c r="G9" s="18">
        <v>0.50802546244802271</v>
      </c>
      <c r="H9" s="17" t="str">
        <f t="shared" si="0"/>
        <v>20151111</v>
      </c>
      <c r="I9" s="20">
        <v>0.26</v>
      </c>
    </row>
    <row r="10" spans="1:10" x14ac:dyDescent="0.2">
      <c r="A10" s="13" t="s">
        <v>101</v>
      </c>
      <c r="B10" s="14">
        <v>2015</v>
      </c>
      <c r="C10" s="15">
        <v>1</v>
      </c>
      <c r="D10" s="15">
        <v>14</v>
      </c>
      <c r="E10" s="17" t="s">
        <v>102</v>
      </c>
      <c r="F10" s="16">
        <v>1</v>
      </c>
      <c r="G10" s="18">
        <v>0.32094371281842682</v>
      </c>
      <c r="H10" s="17" t="str">
        <f t="shared" si="0"/>
        <v>20151141</v>
      </c>
      <c r="I10" s="20">
        <v>0.39</v>
      </c>
    </row>
    <row r="11" spans="1:10" x14ac:dyDescent="0.2">
      <c r="A11" s="19" t="s">
        <v>103</v>
      </c>
      <c r="B11" s="14">
        <v>2015</v>
      </c>
      <c r="C11" s="15">
        <v>1</v>
      </c>
      <c r="D11" s="15">
        <v>15</v>
      </c>
      <c r="E11" s="17" t="s">
        <v>104</v>
      </c>
      <c r="F11" s="16">
        <v>1</v>
      </c>
      <c r="G11" s="18">
        <v>0.50385483264385111</v>
      </c>
      <c r="H11" s="17" t="str">
        <f t="shared" si="0"/>
        <v>20151151</v>
      </c>
      <c r="I11" s="20">
        <v>0.17</v>
      </c>
    </row>
    <row r="12" spans="1:10" x14ac:dyDescent="0.2">
      <c r="A12" s="13" t="s">
        <v>105</v>
      </c>
      <c r="B12" s="14">
        <v>2015</v>
      </c>
      <c r="C12" s="15">
        <v>1</v>
      </c>
      <c r="D12" s="16">
        <v>1</v>
      </c>
      <c r="E12" s="17" t="s">
        <v>86</v>
      </c>
      <c r="F12" s="16">
        <v>3</v>
      </c>
      <c r="G12" s="18">
        <v>0.55737509054115608</v>
      </c>
      <c r="H12" s="17" t="str">
        <f t="shared" si="0"/>
        <v>2015113</v>
      </c>
      <c r="I12" s="20">
        <v>0.37</v>
      </c>
    </row>
    <row r="13" spans="1:10" x14ac:dyDescent="0.2">
      <c r="A13" s="19" t="s">
        <v>106</v>
      </c>
      <c r="B13" s="14">
        <v>2015</v>
      </c>
      <c r="C13" s="15">
        <v>1</v>
      </c>
      <c r="D13" s="16">
        <v>2</v>
      </c>
      <c r="E13" s="17" t="s">
        <v>88</v>
      </c>
      <c r="F13" s="16">
        <v>3</v>
      </c>
      <c r="G13" s="18">
        <v>0.56247097523219813</v>
      </c>
      <c r="H13" s="17" t="str">
        <f t="shared" si="0"/>
        <v>2015123</v>
      </c>
      <c r="I13" s="20">
        <v>0.16</v>
      </c>
    </row>
    <row r="14" spans="1:10" x14ac:dyDescent="0.2">
      <c r="A14" s="13" t="s">
        <v>107</v>
      </c>
      <c r="B14" s="14">
        <v>2015</v>
      </c>
      <c r="C14" s="15">
        <v>1</v>
      </c>
      <c r="D14" s="16">
        <v>3</v>
      </c>
      <c r="E14" s="17" t="s">
        <v>90</v>
      </c>
      <c r="F14" s="16">
        <v>3</v>
      </c>
      <c r="G14" s="18">
        <v>0.62004067718926348</v>
      </c>
      <c r="H14" s="17" t="str">
        <f t="shared" si="0"/>
        <v>2015133</v>
      </c>
      <c r="I14" s="20">
        <v>0.09</v>
      </c>
    </row>
    <row r="15" spans="1:10" x14ac:dyDescent="0.2">
      <c r="A15" s="19" t="s">
        <v>108</v>
      </c>
      <c r="B15" s="14">
        <v>2015</v>
      </c>
      <c r="C15" s="15">
        <v>1</v>
      </c>
      <c r="D15" s="16">
        <v>5</v>
      </c>
      <c r="E15" s="17" t="s">
        <v>92</v>
      </c>
      <c r="F15" s="16">
        <v>3</v>
      </c>
      <c r="G15" s="18">
        <v>0.61146759480725132</v>
      </c>
      <c r="H15" s="17" t="str">
        <f t="shared" si="0"/>
        <v>2015153</v>
      </c>
      <c r="I15" s="20">
        <v>0.19</v>
      </c>
    </row>
    <row r="16" spans="1:10" x14ac:dyDescent="0.2">
      <c r="A16" s="13" t="s">
        <v>109</v>
      </c>
      <c r="B16" s="14">
        <v>2015</v>
      </c>
      <c r="C16" s="15">
        <v>1</v>
      </c>
      <c r="D16" s="16">
        <v>7</v>
      </c>
      <c r="E16" s="17" t="s">
        <v>94</v>
      </c>
      <c r="F16" s="16">
        <v>3</v>
      </c>
      <c r="G16" s="18">
        <v>0.58558220061148558</v>
      </c>
      <c r="H16" s="17" t="str">
        <f t="shared" si="0"/>
        <v>2015173</v>
      </c>
      <c r="I16" s="20">
        <v>0.34</v>
      </c>
    </row>
    <row r="17" spans="1:9" x14ac:dyDescent="0.2">
      <c r="A17" s="19" t="s">
        <v>110</v>
      </c>
      <c r="B17" s="14">
        <v>2015</v>
      </c>
      <c r="C17" s="15">
        <v>1</v>
      </c>
      <c r="D17" s="16">
        <v>8</v>
      </c>
      <c r="E17" s="17" t="s">
        <v>96</v>
      </c>
      <c r="F17" s="16">
        <v>3</v>
      </c>
      <c r="G17" s="18">
        <v>0.43337746006530758</v>
      </c>
      <c r="H17" s="17" t="str">
        <f t="shared" si="0"/>
        <v>2015183</v>
      </c>
      <c r="I17" s="20">
        <v>0.26</v>
      </c>
    </row>
    <row r="18" spans="1:9" x14ac:dyDescent="0.2">
      <c r="A18" s="13" t="s">
        <v>111</v>
      </c>
      <c r="B18" s="14">
        <v>2015</v>
      </c>
      <c r="C18" s="15">
        <v>1</v>
      </c>
      <c r="D18" s="15">
        <v>10</v>
      </c>
      <c r="E18" s="17" t="s">
        <v>98</v>
      </c>
      <c r="F18" s="16">
        <v>3</v>
      </c>
      <c r="G18" s="18">
        <v>0.64607712437663556</v>
      </c>
      <c r="H18" s="17" t="str">
        <f t="shared" si="0"/>
        <v>20151103</v>
      </c>
      <c r="I18" s="20">
        <v>0.16</v>
      </c>
    </row>
    <row r="19" spans="1:9" x14ac:dyDescent="0.2">
      <c r="A19" s="19" t="s">
        <v>112</v>
      </c>
      <c r="B19" s="14">
        <v>2015</v>
      </c>
      <c r="C19" s="15">
        <v>1</v>
      </c>
      <c r="D19" s="15">
        <v>11</v>
      </c>
      <c r="E19" s="17" t="s">
        <v>100</v>
      </c>
      <c r="F19" s="16">
        <v>3</v>
      </c>
      <c r="G19" s="18">
        <v>0.59703652099354254</v>
      </c>
      <c r="H19" s="17" t="str">
        <f t="shared" si="0"/>
        <v>20151113</v>
      </c>
      <c r="I19" s="20">
        <v>0.16</v>
      </c>
    </row>
    <row r="20" spans="1:9" x14ac:dyDescent="0.2">
      <c r="A20" s="13" t="s">
        <v>113</v>
      </c>
      <c r="B20" s="14">
        <v>2015</v>
      </c>
      <c r="C20" s="15">
        <v>1</v>
      </c>
      <c r="D20" s="15">
        <v>14</v>
      </c>
      <c r="E20" s="17" t="s">
        <v>102</v>
      </c>
      <c r="F20" s="16">
        <v>3</v>
      </c>
      <c r="G20" s="18">
        <v>0.47165738952629788</v>
      </c>
      <c r="H20" s="17" t="str">
        <f t="shared" si="0"/>
        <v>20151143</v>
      </c>
      <c r="I20" s="20">
        <v>0.17</v>
      </c>
    </row>
    <row r="21" spans="1:9" x14ac:dyDescent="0.2">
      <c r="A21" s="19" t="s">
        <v>114</v>
      </c>
      <c r="B21" s="14">
        <v>2015</v>
      </c>
      <c r="C21" s="15">
        <v>1</v>
      </c>
      <c r="D21" s="15">
        <v>15</v>
      </c>
      <c r="E21" s="17" t="s">
        <v>104</v>
      </c>
      <c r="F21" s="16">
        <v>3</v>
      </c>
      <c r="G21" s="18">
        <v>0.51759471484427666</v>
      </c>
      <c r="H21" s="17" t="str">
        <f t="shared" si="0"/>
        <v>20151153</v>
      </c>
      <c r="I21" s="20">
        <v>0.2</v>
      </c>
    </row>
    <row r="22" spans="1:9" x14ac:dyDescent="0.2">
      <c r="A22" s="13" t="s">
        <v>115</v>
      </c>
      <c r="B22" s="14">
        <v>2016</v>
      </c>
      <c r="C22" s="15">
        <v>1</v>
      </c>
      <c r="D22" s="16">
        <v>1</v>
      </c>
      <c r="E22" s="17" t="s">
        <v>86</v>
      </c>
      <c r="F22" s="16">
        <v>1</v>
      </c>
      <c r="G22" s="18">
        <v>0.37570626301854998</v>
      </c>
      <c r="H22" s="17" t="str">
        <f t="shared" si="0"/>
        <v>2016111</v>
      </c>
      <c r="I22" s="20">
        <v>0.49</v>
      </c>
    </row>
    <row r="23" spans="1:9" x14ac:dyDescent="0.2">
      <c r="A23" s="19" t="s">
        <v>116</v>
      </c>
      <c r="B23" s="14">
        <v>2016</v>
      </c>
      <c r="C23" s="15">
        <v>1</v>
      </c>
      <c r="D23" s="16">
        <v>2</v>
      </c>
      <c r="E23" s="17" t="s">
        <v>88</v>
      </c>
      <c r="F23" s="16">
        <v>1</v>
      </c>
      <c r="G23" s="18">
        <v>0.4746791267594711</v>
      </c>
      <c r="H23" s="17" t="str">
        <f t="shared" si="0"/>
        <v>2016121</v>
      </c>
      <c r="I23" s="20">
        <v>0.28999999999999998</v>
      </c>
    </row>
    <row r="24" spans="1:9" x14ac:dyDescent="0.2">
      <c r="A24" s="13" t="s">
        <v>117</v>
      </c>
      <c r="B24" s="14">
        <v>2016</v>
      </c>
      <c r="C24" s="15">
        <v>1</v>
      </c>
      <c r="D24" s="16">
        <v>3</v>
      </c>
      <c r="E24" s="17" t="s">
        <v>90</v>
      </c>
      <c r="F24" s="16">
        <v>1</v>
      </c>
      <c r="G24" s="18">
        <v>0.47072249262983168</v>
      </c>
      <c r="H24" s="17" t="str">
        <f t="shared" si="0"/>
        <v>2016131</v>
      </c>
      <c r="I24" s="20">
        <v>0.14000000000000001</v>
      </c>
    </row>
    <row r="25" spans="1:9" x14ac:dyDescent="0.2">
      <c r="A25" s="19" t="s">
        <v>118</v>
      </c>
      <c r="B25" s="14">
        <v>2016</v>
      </c>
      <c r="C25" s="15">
        <v>1</v>
      </c>
      <c r="D25" s="16">
        <v>5</v>
      </c>
      <c r="E25" s="17" t="s">
        <v>92</v>
      </c>
      <c r="F25" s="16">
        <v>1</v>
      </c>
      <c r="G25" s="18">
        <v>0.42967517672489336</v>
      </c>
      <c r="H25" s="17" t="str">
        <f t="shared" si="0"/>
        <v>2016151</v>
      </c>
      <c r="I25" s="20">
        <v>0.28000000000000003</v>
      </c>
    </row>
    <row r="26" spans="1:9" x14ac:dyDescent="0.2">
      <c r="A26" s="13" t="s">
        <v>119</v>
      </c>
      <c r="B26" s="14">
        <v>2016</v>
      </c>
      <c r="C26" s="15">
        <v>1</v>
      </c>
      <c r="D26" s="16">
        <v>7</v>
      </c>
      <c r="E26" s="17" t="s">
        <v>94</v>
      </c>
      <c r="F26" s="16">
        <v>1</v>
      </c>
      <c r="G26" s="18">
        <v>0.44124495570295469</v>
      </c>
      <c r="H26" s="17" t="str">
        <f t="shared" si="0"/>
        <v>2016171</v>
      </c>
      <c r="I26" s="20">
        <v>0.42</v>
      </c>
    </row>
    <row r="27" spans="1:9" x14ac:dyDescent="0.2">
      <c r="A27" s="19" t="s">
        <v>120</v>
      </c>
      <c r="B27" s="14">
        <v>2016</v>
      </c>
      <c r="C27" s="15">
        <v>1</v>
      </c>
      <c r="D27" s="16">
        <v>8</v>
      </c>
      <c r="E27" s="17" t="s">
        <v>96</v>
      </c>
      <c r="F27" s="16">
        <v>1</v>
      </c>
      <c r="G27" s="18">
        <v>0.29613739641807002</v>
      </c>
      <c r="H27" s="17" t="str">
        <f t="shared" si="0"/>
        <v>2016181</v>
      </c>
      <c r="I27" s="20">
        <v>0.38</v>
      </c>
    </row>
    <row r="28" spans="1:9" x14ac:dyDescent="0.2">
      <c r="A28" s="13" t="s">
        <v>121</v>
      </c>
      <c r="B28" s="14">
        <v>2016</v>
      </c>
      <c r="C28" s="15">
        <v>1</v>
      </c>
      <c r="D28" s="15">
        <v>10</v>
      </c>
      <c r="E28" s="17" t="s">
        <v>98</v>
      </c>
      <c r="F28" s="16">
        <v>1</v>
      </c>
      <c r="G28" s="18">
        <v>0.37857071729677699</v>
      </c>
      <c r="H28" s="17" t="str">
        <f t="shared" si="0"/>
        <v>20161101</v>
      </c>
      <c r="I28" s="20">
        <v>0.24</v>
      </c>
    </row>
    <row r="29" spans="1:9" x14ac:dyDescent="0.2">
      <c r="A29" s="19" t="s">
        <v>122</v>
      </c>
      <c r="B29" s="14">
        <v>2016</v>
      </c>
      <c r="C29" s="15">
        <v>1</v>
      </c>
      <c r="D29" s="15">
        <v>11</v>
      </c>
      <c r="E29" s="17" t="s">
        <v>100</v>
      </c>
      <c r="F29" s="16">
        <v>1</v>
      </c>
      <c r="G29" s="18">
        <v>0.50962615694858582</v>
      </c>
      <c r="H29" s="17" t="str">
        <f t="shared" si="0"/>
        <v>20161111</v>
      </c>
      <c r="I29" s="20">
        <v>0.26</v>
      </c>
    </row>
    <row r="30" spans="1:9" x14ac:dyDescent="0.2">
      <c r="A30" s="13" t="s">
        <v>123</v>
      </c>
      <c r="B30" s="14">
        <v>2016</v>
      </c>
      <c r="C30" s="15">
        <v>1</v>
      </c>
      <c r="D30" s="15">
        <v>14</v>
      </c>
      <c r="E30" s="17" t="s">
        <v>102</v>
      </c>
      <c r="F30" s="16">
        <v>1</v>
      </c>
      <c r="G30" s="18">
        <v>0.33844333556252892</v>
      </c>
      <c r="H30" s="17" t="str">
        <f t="shared" si="0"/>
        <v>20161141</v>
      </c>
      <c r="I30" s="20">
        <v>0.36</v>
      </c>
    </row>
    <row r="31" spans="1:9" x14ac:dyDescent="0.2">
      <c r="A31" s="19" t="s">
        <v>124</v>
      </c>
      <c r="B31" s="14">
        <v>2016</v>
      </c>
      <c r="C31" s="15">
        <v>1</v>
      </c>
      <c r="D31" s="15">
        <v>15</v>
      </c>
      <c r="E31" s="17" t="s">
        <v>104</v>
      </c>
      <c r="F31" s="16">
        <v>1</v>
      </c>
      <c r="G31" s="18">
        <v>0.47943963741244333</v>
      </c>
      <c r="H31" s="17" t="str">
        <f t="shared" si="0"/>
        <v>20161151</v>
      </c>
      <c r="I31" s="20">
        <v>0.19</v>
      </c>
    </row>
    <row r="32" spans="1:9" x14ac:dyDescent="0.2">
      <c r="A32" s="13" t="s">
        <v>125</v>
      </c>
      <c r="B32" s="14">
        <v>2016</v>
      </c>
      <c r="C32" s="15">
        <v>1</v>
      </c>
      <c r="D32" s="16">
        <v>1</v>
      </c>
      <c r="E32" s="17" t="s">
        <v>86</v>
      </c>
      <c r="F32" s="16">
        <v>3</v>
      </c>
      <c r="G32" s="18">
        <v>0.54614121931826931</v>
      </c>
      <c r="H32" s="17" t="str">
        <f t="shared" si="0"/>
        <v>2016113</v>
      </c>
      <c r="I32" s="20">
        <v>0.37</v>
      </c>
    </row>
    <row r="33" spans="1:10" x14ac:dyDescent="0.2">
      <c r="A33" s="19" t="s">
        <v>126</v>
      </c>
      <c r="B33" s="14">
        <v>2016</v>
      </c>
      <c r="C33" s="15">
        <v>1</v>
      </c>
      <c r="D33" s="16">
        <v>2</v>
      </c>
      <c r="E33" s="17" t="s">
        <v>88</v>
      </c>
      <c r="F33" s="16">
        <v>3</v>
      </c>
      <c r="G33" s="18">
        <v>0.56809014421952064</v>
      </c>
      <c r="H33" s="17" t="str">
        <f t="shared" si="0"/>
        <v>2016123</v>
      </c>
      <c r="I33" s="20">
        <v>0.15</v>
      </c>
    </row>
    <row r="34" spans="1:10" x14ac:dyDescent="0.2">
      <c r="A34" s="13" t="s">
        <v>127</v>
      </c>
      <c r="B34" s="14">
        <v>2016</v>
      </c>
      <c r="C34" s="15">
        <v>1</v>
      </c>
      <c r="D34" s="16">
        <v>3</v>
      </c>
      <c r="E34" s="17" t="s">
        <v>90</v>
      </c>
      <c r="F34" s="16">
        <v>3</v>
      </c>
      <c r="G34" s="18">
        <v>0.62102588183299723</v>
      </c>
      <c r="H34" s="17" t="str">
        <f t="shared" si="0"/>
        <v>2016133</v>
      </c>
      <c r="I34" s="20">
        <v>0.09</v>
      </c>
      <c r="J34" s="21"/>
    </row>
    <row r="35" spans="1:10" x14ac:dyDescent="0.2">
      <c r="A35" s="19" t="s">
        <v>128</v>
      </c>
      <c r="B35" s="14">
        <v>2016</v>
      </c>
      <c r="C35" s="15">
        <v>1</v>
      </c>
      <c r="D35" s="16">
        <v>5</v>
      </c>
      <c r="E35" s="17" t="s">
        <v>92</v>
      </c>
      <c r="F35" s="16">
        <v>3</v>
      </c>
      <c r="G35" s="18">
        <v>0.58953656667707244</v>
      </c>
      <c r="H35" s="17" t="str">
        <f t="shared" si="0"/>
        <v>2016153</v>
      </c>
      <c r="I35" s="20">
        <v>0.18</v>
      </c>
      <c r="J35" s="21"/>
    </row>
    <row r="36" spans="1:10" x14ac:dyDescent="0.2">
      <c r="A36" s="13" t="s">
        <v>129</v>
      </c>
      <c r="B36" s="14">
        <v>2016</v>
      </c>
      <c r="C36" s="15">
        <v>1</v>
      </c>
      <c r="D36" s="16">
        <v>7</v>
      </c>
      <c r="E36" s="17" t="s">
        <v>94</v>
      </c>
      <c r="F36" s="16">
        <v>3</v>
      </c>
      <c r="G36" s="18">
        <v>0.589109241007722</v>
      </c>
      <c r="H36" s="17" t="str">
        <f t="shared" si="0"/>
        <v>2016173</v>
      </c>
      <c r="I36" s="20">
        <v>0.33</v>
      </c>
      <c r="J36" s="21"/>
    </row>
    <row r="37" spans="1:10" x14ac:dyDescent="0.2">
      <c r="A37" s="19" t="s">
        <v>130</v>
      </c>
      <c r="B37" s="14">
        <v>2016</v>
      </c>
      <c r="C37" s="15">
        <v>1</v>
      </c>
      <c r="D37" s="16">
        <v>8</v>
      </c>
      <c r="E37" s="17" t="s">
        <v>96</v>
      </c>
      <c r="F37" s="16">
        <v>3</v>
      </c>
      <c r="G37" s="18">
        <v>0.46435191786681879</v>
      </c>
      <c r="H37" s="17" t="str">
        <f t="shared" si="0"/>
        <v>2016183</v>
      </c>
      <c r="I37" s="20">
        <v>0.25</v>
      </c>
      <c r="J37" s="21"/>
    </row>
    <row r="38" spans="1:10" x14ac:dyDescent="0.2">
      <c r="A38" s="13" t="s">
        <v>131</v>
      </c>
      <c r="B38" s="14">
        <v>2016</v>
      </c>
      <c r="C38" s="15">
        <v>1</v>
      </c>
      <c r="D38" s="15">
        <v>10</v>
      </c>
      <c r="E38" s="17" t="s">
        <v>98</v>
      </c>
      <c r="F38" s="16">
        <v>3</v>
      </c>
      <c r="G38" s="18">
        <v>0.63373712057922582</v>
      </c>
      <c r="H38" s="17" t="str">
        <f t="shared" si="0"/>
        <v>20161103</v>
      </c>
      <c r="I38" s="20">
        <v>0.17</v>
      </c>
      <c r="J38" s="21"/>
    </row>
    <row r="39" spans="1:10" x14ac:dyDescent="0.2">
      <c r="A39" s="19" t="s">
        <v>132</v>
      </c>
      <c r="B39" s="14">
        <v>2016</v>
      </c>
      <c r="C39" s="15">
        <v>1</v>
      </c>
      <c r="D39" s="15">
        <v>11</v>
      </c>
      <c r="E39" s="17" t="s">
        <v>100</v>
      </c>
      <c r="F39" s="16">
        <v>3</v>
      </c>
      <c r="G39" s="18">
        <v>0.59467288301584897</v>
      </c>
      <c r="H39" s="17" t="str">
        <f t="shared" si="0"/>
        <v>20161113</v>
      </c>
      <c r="I39" s="20">
        <v>0.15</v>
      </c>
      <c r="J39" s="21"/>
    </row>
    <row r="40" spans="1:10" x14ac:dyDescent="0.2">
      <c r="A40" s="13" t="s">
        <v>133</v>
      </c>
      <c r="B40" s="14">
        <v>2016</v>
      </c>
      <c r="C40" s="15">
        <v>1</v>
      </c>
      <c r="D40" s="15">
        <v>14</v>
      </c>
      <c r="E40" s="17" t="s">
        <v>102</v>
      </c>
      <c r="F40" s="16">
        <v>3</v>
      </c>
      <c r="G40" s="18">
        <v>0.51031339031339029</v>
      </c>
      <c r="H40" s="17" t="str">
        <f t="shared" si="0"/>
        <v>20161143</v>
      </c>
      <c r="I40" s="20">
        <v>0.18</v>
      </c>
      <c r="J40" s="21"/>
    </row>
    <row r="41" spans="1:10" x14ac:dyDescent="0.2">
      <c r="A41" s="19" t="s">
        <v>134</v>
      </c>
      <c r="B41" s="14">
        <v>2016</v>
      </c>
      <c r="C41" s="15">
        <v>1</v>
      </c>
      <c r="D41" s="15">
        <v>15</v>
      </c>
      <c r="E41" s="17" t="s">
        <v>104</v>
      </c>
      <c r="F41" s="16">
        <v>3</v>
      </c>
      <c r="G41" s="18">
        <v>0.52920425630349299</v>
      </c>
      <c r="H41" s="17" t="str">
        <f t="shared" si="0"/>
        <v>20161153</v>
      </c>
      <c r="I41" s="20">
        <v>0.17</v>
      </c>
      <c r="J41" s="21"/>
    </row>
    <row r="42" spans="1:10" x14ac:dyDescent="0.2">
      <c r="A42" s="13" t="s">
        <v>135</v>
      </c>
      <c r="B42" s="14">
        <v>2017</v>
      </c>
      <c r="C42" s="15">
        <v>1</v>
      </c>
      <c r="D42" s="16">
        <v>1</v>
      </c>
      <c r="E42" s="17" t="s">
        <v>86</v>
      </c>
      <c r="F42" s="16">
        <v>1</v>
      </c>
      <c r="G42" s="18">
        <v>0.38131085416819743</v>
      </c>
      <c r="H42" s="17" t="str">
        <f t="shared" si="0"/>
        <v>2017111</v>
      </c>
      <c r="I42" s="18">
        <v>0.47829285810215055</v>
      </c>
    </row>
    <row r="43" spans="1:10" x14ac:dyDescent="0.2">
      <c r="A43" s="19" t="s">
        <v>136</v>
      </c>
      <c r="B43" s="14">
        <v>2017</v>
      </c>
      <c r="C43" s="15">
        <v>1</v>
      </c>
      <c r="D43" s="16">
        <v>2</v>
      </c>
      <c r="E43" s="17" t="s">
        <v>88</v>
      </c>
      <c r="F43" s="16">
        <v>1</v>
      </c>
      <c r="G43" s="18">
        <v>0.48576078869047618</v>
      </c>
      <c r="H43" s="17" t="str">
        <f t="shared" si="0"/>
        <v>2017121</v>
      </c>
      <c r="I43" s="18">
        <v>0.29110264412491144</v>
      </c>
    </row>
    <row r="44" spans="1:10" x14ac:dyDescent="0.2">
      <c r="A44" s="13" t="s">
        <v>137</v>
      </c>
      <c r="B44" s="14">
        <v>2017</v>
      </c>
      <c r="C44" s="15">
        <v>1</v>
      </c>
      <c r="D44" s="16">
        <v>3</v>
      </c>
      <c r="E44" s="17" t="s">
        <v>90</v>
      </c>
      <c r="F44" s="16">
        <v>1</v>
      </c>
      <c r="G44" s="18">
        <v>0.48361740933793779</v>
      </c>
      <c r="H44" s="17" t="str">
        <f t="shared" si="0"/>
        <v>2017131</v>
      </c>
      <c r="I44" s="18">
        <v>0.13557699670725171</v>
      </c>
    </row>
    <row r="45" spans="1:10" x14ac:dyDescent="0.2">
      <c r="A45" s="19" t="s">
        <v>138</v>
      </c>
      <c r="B45" s="14">
        <v>2017</v>
      </c>
      <c r="C45" s="15">
        <v>1</v>
      </c>
      <c r="D45" s="16">
        <v>5</v>
      </c>
      <c r="E45" s="17" t="s">
        <v>92</v>
      </c>
      <c r="F45" s="16">
        <v>1</v>
      </c>
      <c r="G45" s="18">
        <v>0.43140172962072443</v>
      </c>
      <c r="H45" s="17" t="str">
        <f t="shared" si="0"/>
        <v>2017151</v>
      </c>
      <c r="I45" s="18">
        <v>0.2767521040980751</v>
      </c>
    </row>
    <row r="46" spans="1:10" x14ac:dyDescent="0.2">
      <c r="A46" s="13" t="s">
        <v>139</v>
      </c>
      <c r="B46" s="14">
        <v>2017</v>
      </c>
      <c r="C46" s="15">
        <v>1</v>
      </c>
      <c r="D46" s="16">
        <v>7</v>
      </c>
      <c r="E46" s="17" t="s">
        <v>94</v>
      </c>
      <c r="F46" s="16">
        <v>1</v>
      </c>
      <c r="G46" s="18">
        <v>0.4364029287294412</v>
      </c>
      <c r="H46" s="17" t="str">
        <f t="shared" si="0"/>
        <v>2017171</v>
      </c>
      <c r="I46" s="18">
        <v>0.40393131900298224</v>
      </c>
    </row>
    <row r="47" spans="1:10" x14ac:dyDescent="0.2">
      <c r="A47" s="19" t="s">
        <v>140</v>
      </c>
      <c r="B47" s="14">
        <v>2017</v>
      </c>
      <c r="C47" s="15">
        <v>1</v>
      </c>
      <c r="D47" s="16">
        <v>8</v>
      </c>
      <c r="E47" s="17" t="s">
        <v>96</v>
      </c>
      <c r="F47" s="16">
        <v>1</v>
      </c>
      <c r="G47" s="18">
        <v>0.29932880036730142</v>
      </c>
      <c r="H47" s="17" t="str">
        <f t="shared" si="0"/>
        <v>2017181</v>
      </c>
      <c r="I47" s="18">
        <v>0.37245270615732962</v>
      </c>
    </row>
    <row r="48" spans="1:10" x14ac:dyDescent="0.2">
      <c r="A48" s="13" t="s">
        <v>141</v>
      </c>
      <c r="B48" s="14">
        <v>2017</v>
      </c>
      <c r="C48" s="15">
        <v>1</v>
      </c>
      <c r="D48" s="15">
        <v>10</v>
      </c>
      <c r="E48" s="17" t="s">
        <v>98</v>
      </c>
      <c r="F48" s="16">
        <v>1</v>
      </c>
      <c r="G48" s="18">
        <v>0.36814251540219439</v>
      </c>
      <c r="H48" s="17" t="str">
        <f t="shared" si="0"/>
        <v>20171101</v>
      </c>
      <c r="I48" s="18">
        <v>0.23133190547065016</v>
      </c>
    </row>
    <row r="49" spans="1:9" x14ac:dyDescent="0.2">
      <c r="A49" s="19" t="s">
        <v>142</v>
      </c>
      <c r="B49" s="14">
        <v>2017</v>
      </c>
      <c r="C49" s="15">
        <v>1</v>
      </c>
      <c r="D49" s="15">
        <v>11</v>
      </c>
      <c r="E49" s="17" t="s">
        <v>100</v>
      </c>
      <c r="F49" s="16">
        <v>1</v>
      </c>
      <c r="G49" s="18">
        <v>0.51361065848749166</v>
      </c>
      <c r="H49" s="17" t="str">
        <f t="shared" si="0"/>
        <v>20171111</v>
      </c>
      <c r="I49" s="18">
        <v>0.24756617212528381</v>
      </c>
    </row>
    <row r="50" spans="1:9" x14ac:dyDescent="0.2">
      <c r="A50" s="13" t="s">
        <v>143</v>
      </c>
      <c r="B50" s="14">
        <v>2017</v>
      </c>
      <c r="C50" s="15">
        <v>1</v>
      </c>
      <c r="D50" s="15">
        <v>14</v>
      </c>
      <c r="E50" s="17" t="s">
        <v>102</v>
      </c>
      <c r="F50" s="16">
        <v>1</v>
      </c>
      <c r="G50" s="18">
        <v>0.27246601440149826</v>
      </c>
      <c r="H50" s="17" t="str">
        <f t="shared" si="0"/>
        <v>20171141</v>
      </c>
      <c r="I50" s="18">
        <v>0.37188907324010428</v>
      </c>
    </row>
    <row r="51" spans="1:9" x14ac:dyDescent="0.2">
      <c r="A51" s="19" t="s">
        <v>144</v>
      </c>
      <c r="B51" s="14">
        <v>2017</v>
      </c>
      <c r="C51" s="15">
        <v>1</v>
      </c>
      <c r="D51" s="15">
        <v>15</v>
      </c>
      <c r="E51" s="17" t="s">
        <v>104</v>
      </c>
      <c r="F51" s="16">
        <v>1</v>
      </c>
      <c r="G51" s="18">
        <v>0.47822099954149472</v>
      </c>
      <c r="H51" s="17" t="str">
        <f t="shared" si="0"/>
        <v>20171151</v>
      </c>
      <c r="I51" s="18">
        <v>0.19702780441035475</v>
      </c>
    </row>
    <row r="52" spans="1:9" x14ac:dyDescent="0.2">
      <c r="A52" s="13" t="s">
        <v>145</v>
      </c>
      <c r="B52" s="14">
        <v>2017</v>
      </c>
      <c r="C52" s="15">
        <v>1</v>
      </c>
      <c r="D52" s="16">
        <v>1</v>
      </c>
      <c r="E52" s="17" t="s">
        <v>86</v>
      </c>
      <c r="F52" s="16">
        <v>3</v>
      </c>
      <c r="G52" s="18">
        <v>0.5234181830143475</v>
      </c>
      <c r="H52" s="17" t="str">
        <f t="shared" si="0"/>
        <v>2017113</v>
      </c>
      <c r="I52" s="18">
        <v>0.34660423998659295</v>
      </c>
    </row>
    <row r="53" spans="1:9" x14ac:dyDescent="0.2">
      <c r="A53" s="19" t="s">
        <v>146</v>
      </c>
      <c r="B53" s="14">
        <v>2017</v>
      </c>
      <c r="C53" s="15">
        <v>1</v>
      </c>
      <c r="D53" s="16">
        <v>2</v>
      </c>
      <c r="E53" s="17" t="s">
        <v>88</v>
      </c>
      <c r="F53" s="16">
        <v>3</v>
      </c>
      <c r="G53" s="18">
        <v>0.57316214461423098</v>
      </c>
      <c r="H53" s="17" t="str">
        <f t="shared" si="0"/>
        <v>2017123</v>
      </c>
      <c r="I53" s="18">
        <v>0.13754646840148699</v>
      </c>
    </row>
    <row r="54" spans="1:9" x14ac:dyDescent="0.2">
      <c r="A54" s="13" t="s">
        <v>147</v>
      </c>
      <c r="B54" s="14">
        <v>2017</v>
      </c>
      <c r="C54" s="15">
        <v>1</v>
      </c>
      <c r="D54" s="16">
        <v>3</v>
      </c>
      <c r="E54" s="17" t="s">
        <v>90</v>
      </c>
      <c r="F54" s="16">
        <v>3</v>
      </c>
      <c r="G54" s="18">
        <v>0.60788551837221438</v>
      </c>
      <c r="H54" s="17" t="str">
        <f t="shared" si="0"/>
        <v>2017133</v>
      </c>
      <c r="I54" s="18">
        <v>8.2761157430112794E-2</v>
      </c>
    </row>
    <row r="55" spans="1:9" x14ac:dyDescent="0.2">
      <c r="A55" s="19" t="s">
        <v>148</v>
      </c>
      <c r="B55" s="14">
        <v>2017</v>
      </c>
      <c r="C55" s="15">
        <v>1</v>
      </c>
      <c r="D55" s="16">
        <v>5</v>
      </c>
      <c r="E55" s="17" t="s">
        <v>92</v>
      </c>
      <c r="F55" s="16">
        <v>3</v>
      </c>
      <c r="G55" s="18">
        <v>0.5703447872153603</v>
      </c>
      <c r="H55" s="17" t="str">
        <f t="shared" si="0"/>
        <v>2017153</v>
      </c>
      <c r="I55" s="18">
        <v>0.18453896050578866</v>
      </c>
    </row>
    <row r="56" spans="1:9" x14ac:dyDescent="0.2">
      <c r="A56" s="13" t="s">
        <v>149</v>
      </c>
      <c r="B56" s="14">
        <v>2017</v>
      </c>
      <c r="C56" s="15">
        <v>1</v>
      </c>
      <c r="D56" s="16">
        <v>7</v>
      </c>
      <c r="E56" s="17" t="s">
        <v>94</v>
      </c>
      <c r="F56" s="16">
        <v>3</v>
      </c>
      <c r="G56" s="18">
        <v>0.59358910058217418</v>
      </c>
      <c r="H56" s="17" t="str">
        <f t="shared" si="0"/>
        <v>2017173</v>
      </c>
      <c r="I56" s="18">
        <v>0.31953624676463666</v>
      </c>
    </row>
    <row r="57" spans="1:9" x14ac:dyDescent="0.2">
      <c r="A57" s="19" t="s">
        <v>150</v>
      </c>
      <c r="B57" s="14">
        <v>2017</v>
      </c>
      <c r="C57" s="15">
        <v>1</v>
      </c>
      <c r="D57" s="16">
        <v>8</v>
      </c>
      <c r="E57" s="17" t="s">
        <v>96</v>
      </c>
      <c r="F57" s="16">
        <v>3</v>
      </c>
      <c r="G57" s="18">
        <v>0.43029037390612568</v>
      </c>
      <c r="H57" s="17" t="str">
        <f t="shared" si="0"/>
        <v>2017183</v>
      </c>
      <c r="I57" s="18">
        <v>0.23599876742931977</v>
      </c>
    </row>
    <row r="58" spans="1:9" x14ac:dyDescent="0.2">
      <c r="A58" s="13" t="s">
        <v>151</v>
      </c>
      <c r="B58" s="14">
        <v>2017</v>
      </c>
      <c r="C58" s="15">
        <v>1</v>
      </c>
      <c r="D58" s="15">
        <v>10</v>
      </c>
      <c r="E58" s="17" t="s">
        <v>98</v>
      </c>
      <c r="F58" s="16">
        <v>3</v>
      </c>
      <c r="G58" s="18">
        <v>0.6142351924842071</v>
      </c>
      <c r="H58" s="17" t="str">
        <f t="shared" si="0"/>
        <v>20171103</v>
      </c>
      <c r="I58" s="18">
        <v>0.19164926931106471</v>
      </c>
    </row>
    <row r="59" spans="1:9" x14ac:dyDescent="0.2">
      <c r="A59" s="19" t="s">
        <v>152</v>
      </c>
      <c r="B59" s="14">
        <v>2017</v>
      </c>
      <c r="C59" s="15">
        <v>1</v>
      </c>
      <c r="D59" s="15">
        <v>11</v>
      </c>
      <c r="E59" s="17" t="s">
        <v>100</v>
      </c>
      <c r="F59" s="16">
        <v>3</v>
      </c>
      <c r="G59" s="18">
        <v>0.60780818515217483</v>
      </c>
      <c r="H59" s="17" t="str">
        <f t="shared" si="0"/>
        <v>20171113</v>
      </c>
      <c r="I59" s="18">
        <v>0.1361691386812183</v>
      </c>
    </row>
    <row r="60" spans="1:9" x14ac:dyDescent="0.2">
      <c r="A60" s="13" t="s">
        <v>153</v>
      </c>
      <c r="B60" s="14">
        <v>2017</v>
      </c>
      <c r="C60" s="15">
        <v>1</v>
      </c>
      <c r="D60" s="15">
        <v>14</v>
      </c>
      <c r="E60" s="17" t="s">
        <v>102</v>
      </c>
      <c r="F60" s="16">
        <v>3</v>
      </c>
      <c r="G60" s="18">
        <v>0.47738693467336685</v>
      </c>
      <c r="H60" s="17" t="str">
        <f t="shared" si="0"/>
        <v>20171143</v>
      </c>
      <c r="I60" s="18">
        <v>0.20030075187969926</v>
      </c>
    </row>
    <row r="61" spans="1:9" x14ac:dyDescent="0.2">
      <c r="A61" s="19" t="s">
        <v>154</v>
      </c>
      <c r="B61" s="14">
        <v>2017</v>
      </c>
      <c r="C61" s="15">
        <v>1</v>
      </c>
      <c r="D61" s="15">
        <v>15</v>
      </c>
      <c r="E61" s="17" t="s">
        <v>104</v>
      </c>
      <c r="F61" s="16">
        <v>3</v>
      </c>
      <c r="G61" s="18">
        <v>0.56134356602186708</v>
      </c>
      <c r="H61" s="17" t="str">
        <f t="shared" si="0"/>
        <v>20171153</v>
      </c>
      <c r="I61" s="18">
        <v>0.16106377001591909</v>
      </c>
    </row>
    <row r="62" spans="1:9" x14ac:dyDescent="0.2">
      <c r="A62" s="13" t="s">
        <v>155</v>
      </c>
      <c r="B62" s="16">
        <v>2017</v>
      </c>
      <c r="C62" s="23" t="s">
        <v>156</v>
      </c>
      <c r="D62" s="16">
        <v>1</v>
      </c>
      <c r="E62" s="24" t="s">
        <v>86</v>
      </c>
      <c r="F62" s="16" t="s">
        <v>157</v>
      </c>
      <c r="G62" s="25">
        <v>0.4365484935590333</v>
      </c>
      <c r="H62" s="24" t="str">
        <f t="shared" si="0"/>
        <v>2017211</v>
      </c>
      <c r="I62" s="26"/>
    </row>
    <row r="63" spans="1:9" x14ac:dyDescent="0.2">
      <c r="A63" s="19" t="s">
        <v>158</v>
      </c>
      <c r="B63" s="16">
        <v>2017</v>
      </c>
      <c r="C63" s="23" t="s">
        <v>156</v>
      </c>
      <c r="D63" s="16">
        <v>1</v>
      </c>
      <c r="E63" s="24" t="s">
        <v>86</v>
      </c>
      <c r="F63" s="16" t="s">
        <v>159</v>
      </c>
      <c r="G63" s="25">
        <v>0.5224018475750577</v>
      </c>
      <c r="H63" s="24" t="str">
        <f t="shared" si="0"/>
        <v>2017213</v>
      </c>
      <c r="I63" s="26"/>
    </row>
    <row r="64" spans="1:9" x14ac:dyDescent="0.2">
      <c r="A64" s="13" t="s">
        <v>160</v>
      </c>
      <c r="B64" s="16">
        <v>2017</v>
      </c>
      <c r="C64" s="23" t="s">
        <v>156</v>
      </c>
      <c r="D64" s="16">
        <v>2</v>
      </c>
      <c r="E64" s="24" t="s">
        <v>88</v>
      </c>
      <c r="F64" s="16" t="s">
        <v>157</v>
      </c>
      <c r="G64" s="25">
        <v>0.49186727391021473</v>
      </c>
      <c r="H64" s="24" t="str">
        <f t="shared" si="0"/>
        <v>2017221</v>
      </c>
      <c r="I64" s="26"/>
    </row>
    <row r="65" spans="1:9" x14ac:dyDescent="0.2">
      <c r="A65" s="19" t="s">
        <v>161</v>
      </c>
      <c r="B65" s="16">
        <v>2017</v>
      </c>
      <c r="C65" s="23" t="s">
        <v>156</v>
      </c>
      <c r="D65" s="16">
        <v>2</v>
      </c>
      <c r="E65" s="24" t="s">
        <v>88</v>
      </c>
      <c r="F65" s="16" t="s">
        <v>159</v>
      </c>
      <c r="G65" s="25">
        <v>0.53967213114754098</v>
      </c>
      <c r="H65" s="24" t="str">
        <f t="shared" si="0"/>
        <v>2017223</v>
      </c>
      <c r="I65" s="26"/>
    </row>
    <row r="66" spans="1:9" x14ac:dyDescent="0.2">
      <c r="A66" s="13" t="s">
        <v>162</v>
      </c>
      <c r="B66" s="16">
        <v>2017</v>
      </c>
      <c r="C66" s="23" t="s">
        <v>156</v>
      </c>
      <c r="D66" s="16">
        <v>3</v>
      </c>
      <c r="E66" s="24" t="s">
        <v>163</v>
      </c>
      <c r="F66" s="16" t="s">
        <v>157</v>
      </c>
      <c r="G66" s="25">
        <v>0.87437899219304471</v>
      </c>
      <c r="H66" s="24" t="str">
        <f t="shared" ref="H66:H129" si="1">B66&amp;C66&amp;D66&amp;F66</f>
        <v>2017231</v>
      </c>
      <c r="I66" s="26"/>
    </row>
    <row r="67" spans="1:9" x14ac:dyDescent="0.2">
      <c r="A67" s="19" t="s">
        <v>164</v>
      </c>
      <c r="B67" s="16">
        <v>2017</v>
      </c>
      <c r="C67" s="23" t="s">
        <v>156</v>
      </c>
      <c r="D67" s="16">
        <v>3</v>
      </c>
      <c r="E67" s="24" t="s">
        <v>163</v>
      </c>
      <c r="F67" s="16" t="s">
        <v>159</v>
      </c>
      <c r="G67" s="25">
        <v>0.88219895287958117</v>
      </c>
      <c r="H67" s="24" t="str">
        <f t="shared" si="1"/>
        <v>2017233</v>
      </c>
      <c r="I67" s="26"/>
    </row>
    <row r="68" spans="1:9" x14ac:dyDescent="0.2">
      <c r="A68" s="13" t="s">
        <v>165</v>
      </c>
      <c r="B68" s="16">
        <v>2017</v>
      </c>
      <c r="C68" s="23" t="s">
        <v>156</v>
      </c>
      <c r="D68" s="16">
        <v>5</v>
      </c>
      <c r="E68" s="24" t="s">
        <v>166</v>
      </c>
      <c r="F68" s="16" t="s">
        <v>157</v>
      </c>
      <c r="G68" s="25">
        <v>0.38140892038349311</v>
      </c>
      <c r="H68" s="24" t="str">
        <f t="shared" si="1"/>
        <v>2017251</v>
      </c>
      <c r="I68" s="26"/>
    </row>
    <row r="69" spans="1:9" x14ac:dyDescent="0.2">
      <c r="A69" s="19" t="s">
        <v>167</v>
      </c>
      <c r="B69" s="16">
        <v>2017</v>
      </c>
      <c r="C69" s="23" t="s">
        <v>156</v>
      </c>
      <c r="D69" s="16">
        <v>5</v>
      </c>
      <c r="E69" s="24" t="s">
        <v>166</v>
      </c>
      <c r="F69" s="16" t="s">
        <v>159</v>
      </c>
      <c r="G69" s="25">
        <v>0.19977090492554411</v>
      </c>
      <c r="H69" s="24" t="str">
        <f t="shared" si="1"/>
        <v>2017253</v>
      </c>
      <c r="I69" s="26"/>
    </row>
    <row r="70" spans="1:9" x14ac:dyDescent="0.2">
      <c r="A70" s="13" t="s">
        <v>168</v>
      </c>
      <c r="B70" s="16">
        <v>2017</v>
      </c>
      <c r="C70" s="23" t="s">
        <v>156</v>
      </c>
      <c r="D70" s="16">
        <v>7</v>
      </c>
      <c r="E70" s="24" t="s">
        <v>169</v>
      </c>
      <c r="F70" s="16" t="s">
        <v>157</v>
      </c>
      <c r="G70" s="25">
        <v>0.42921500168937943</v>
      </c>
      <c r="H70" s="24" t="str">
        <f t="shared" si="1"/>
        <v>2017271</v>
      </c>
      <c r="I70" s="26"/>
    </row>
    <row r="71" spans="1:9" x14ac:dyDescent="0.2">
      <c r="A71" s="19" t="s">
        <v>170</v>
      </c>
      <c r="B71" s="16">
        <v>2017</v>
      </c>
      <c r="C71" s="23" t="s">
        <v>156</v>
      </c>
      <c r="D71" s="16">
        <v>7</v>
      </c>
      <c r="E71" s="24" t="s">
        <v>169</v>
      </c>
      <c r="F71" s="16" t="s">
        <v>159</v>
      </c>
      <c r="G71" s="25">
        <v>0.50127877237851659</v>
      </c>
      <c r="H71" s="24" t="str">
        <f t="shared" si="1"/>
        <v>2017273</v>
      </c>
      <c r="I71" s="26"/>
    </row>
    <row r="72" spans="1:9" x14ac:dyDescent="0.2">
      <c r="A72" s="13" t="s">
        <v>171</v>
      </c>
      <c r="B72" s="16">
        <v>2017</v>
      </c>
      <c r="C72" s="23" t="s">
        <v>156</v>
      </c>
      <c r="D72" s="16">
        <v>8</v>
      </c>
      <c r="E72" s="24" t="s">
        <v>172</v>
      </c>
      <c r="F72" s="16" t="s">
        <v>157</v>
      </c>
      <c r="G72" s="25">
        <v>0.49714948304183981</v>
      </c>
      <c r="H72" s="24" t="str">
        <f t="shared" si="1"/>
        <v>2017281</v>
      </c>
      <c r="I72" s="26"/>
    </row>
    <row r="73" spans="1:9" x14ac:dyDescent="0.2">
      <c r="A73" s="19" t="s">
        <v>173</v>
      </c>
      <c r="B73" s="16">
        <v>2017</v>
      </c>
      <c r="C73" s="23" t="s">
        <v>156</v>
      </c>
      <c r="D73" s="16">
        <v>8</v>
      </c>
      <c r="E73" s="24" t="s">
        <v>172</v>
      </c>
      <c r="F73" s="16" t="s">
        <v>159</v>
      </c>
      <c r="G73" s="25">
        <v>0.6806451612903226</v>
      </c>
      <c r="H73" s="24" t="str">
        <f t="shared" si="1"/>
        <v>2017283</v>
      </c>
      <c r="I73" s="26"/>
    </row>
    <row r="74" spans="1:9" x14ac:dyDescent="0.2">
      <c r="A74" s="13" t="s">
        <v>174</v>
      </c>
      <c r="B74" s="16">
        <v>2017</v>
      </c>
      <c r="C74" s="23" t="s">
        <v>156</v>
      </c>
      <c r="D74" s="15">
        <v>10</v>
      </c>
      <c r="E74" s="24" t="s">
        <v>175</v>
      </c>
      <c r="F74" s="16" t="s">
        <v>157</v>
      </c>
      <c r="G74" s="25">
        <v>0.69691347613425536</v>
      </c>
      <c r="H74" s="24" t="str">
        <f t="shared" si="1"/>
        <v>20172101</v>
      </c>
      <c r="I74" s="26"/>
    </row>
    <row r="75" spans="1:9" x14ac:dyDescent="0.2">
      <c r="A75" s="19" t="s">
        <v>176</v>
      </c>
      <c r="B75" s="16">
        <v>2017</v>
      </c>
      <c r="C75" s="23" t="s">
        <v>156</v>
      </c>
      <c r="D75" s="15">
        <v>10</v>
      </c>
      <c r="E75" s="24" t="s">
        <v>175</v>
      </c>
      <c r="F75" s="16" t="s">
        <v>159</v>
      </c>
      <c r="G75" s="25">
        <v>0.82148760330578507</v>
      </c>
      <c r="H75" s="24" t="str">
        <f t="shared" si="1"/>
        <v>20172103</v>
      </c>
      <c r="I75" s="26"/>
    </row>
    <row r="76" spans="1:9" x14ac:dyDescent="0.2">
      <c r="A76" s="13" t="s">
        <v>177</v>
      </c>
      <c r="B76" s="16">
        <v>2017</v>
      </c>
      <c r="C76" s="23" t="s">
        <v>156</v>
      </c>
      <c r="D76" s="15">
        <v>11</v>
      </c>
      <c r="E76" s="24" t="s">
        <v>100</v>
      </c>
      <c r="F76" s="16" t="s">
        <v>157</v>
      </c>
      <c r="G76" s="25">
        <v>0.54598957457541619</v>
      </c>
      <c r="H76" s="24" t="str">
        <f t="shared" si="1"/>
        <v>20172111</v>
      </c>
      <c r="I76" s="26"/>
    </row>
    <row r="77" spans="1:9" x14ac:dyDescent="0.2">
      <c r="A77" s="19" t="s">
        <v>178</v>
      </c>
      <c r="B77" s="16">
        <v>2017</v>
      </c>
      <c r="C77" s="23" t="s">
        <v>156</v>
      </c>
      <c r="D77" s="15">
        <v>11</v>
      </c>
      <c r="E77" s="24" t="s">
        <v>100</v>
      </c>
      <c r="F77" s="16" t="s">
        <v>159</v>
      </c>
      <c r="G77" s="25">
        <v>0.62458745874587462</v>
      </c>
      <c r="H77" s="24" t="str">
        <f t="shared" si="1"/>
        <v>20172113</v>
      </c>
      <c r="I77" s="26"/>
    </row>
    <row r="78" spans="1:9" x14ac:dyDescent="0.2">
      <c r="A78" s="13" t="s">
        <v>179</v>
      </c>
      <c r="B78" s="16">
        <v>2017</v>
      </c>
      <c r="C78" s="23" t="s">
        <v>156</v>
      </c>
      <c r="D78" s="15">
        <v>14</v>
      </c>
      <c r="E78" s="24" t="s">
        <v>102</v>
      </c>
      <c r="F78" s="16" t="s">
        <v>157</v>
      </c>
      <c r="G78" s="25">
        <v>0.62605396290050586</v>
      </c>
      <c r="H78" s="24" t="str">
        <f t="shared" si="1"/>
        <v>20172141</v>
      </c>
      <c r="I78" s="26"/>
    </row>
    <row r="79" spans="1:9" x14ac:dyDescent="0.2">
      <c r="A79" s="19" t="s">
        <v>180</v>
      </c>
      <c r="B79" s="16">
        <v>2017</v>
      </c>
      <c r="C79" s="23" t="s">
        <v>156</v>
      </c>
      <c r="D79" s="15">
        <v>14</v>
      </c>
      <c r="E79" s="24" t="s">
        <v>102</v>
      </c>
      <c r="F79" s="16" t="s">
        <v>159</v>
      </c>
      <c r="G79" s="25">
        <v>0.8306878306878307</v>
      </c>
      <c r="H79" s="24" t="str">
        <f t="shared" si="1"/>
        <v>20172143</v>
      </c>
      <c r="I79" s="26"/>
    </row>
    <row r="80" spans="1:9" x14ac:dyDescent="0.2">
      <c r="A80" s="13" t="s">
        <v>181</v>
      </c>
      <c r="B80" s="16">
        <v>2017</v>
      </c>
      <c r="C80" s="28" t="s">
        <v>156</v>
      </c>
      <c r="D80" s="15">
        <v>15</v>
      </c>
      <c r="E80" s="29" t="s">
        <v>182</v>
      </c>
      <c r="F80" s="16" t="s">
        <v>157</v>
      </c>
      <c r="G80" s="25">
        <v>0.53246753246753242</v>
      </c>
      <c r="H80" s="24" t="str">
        <f t="shared" si="1"/>
        <v>20172151</v>
      </c>
      <c r="I80" s="26"/>
    </row>
    <row r="81" spans="1:9" x14ac:dyDescent="0.2">
      <c r="A81" s="19" t="s">
        <v>183</v>
      </c>
      <c r="B81" s="16">
        <v>2017</v>
      </c>
      <c r="C81" s="23" t="s">
        <v>159</v>
      </c>
      <c r="D81" s="16">
        <v>1</v>
      </c>
      <c r="E81" s="24" t="s">
        <v>86</v>
      </c>
      <c r="F81" s="16" t="s">
        <v>157</v>
      </c>
      <c r="G81" s="25">
        <v>0.56998702609197061</v>
      </c>
      <c r="H81" s="24" t="str">
        <f t="shared" si="1"/>
        <v>2017311</v>
      </c>
      <c r="I81" s="26"/>
    </row>
    <row r="82" spans="1:9" x14ac:dyDescent="0.2">
      <c r="A82" s="22" t="s">
        <v>184</v>
      </c>
      <c r="B82" s="16">
        <v>2017</v>
      </c>
      <c r="C82" s="23" t="s">
        <v>159</v>
      </c>
      <c r="D82" s="16">
        <v>2</v>
      </c>
      <c r="E82" s="24" t="s">
        <v>88</v>
      </c>
      <c r="F82" s="16" t="s">
        <v>157</v>
      </c>
      <c r="G82" s="25">
        <v>0.70288624787775889</v>
      </c>
      <c r="H82" s="24" t="str">
        <f t="shared" si="1"/>
        <v>2017321</v>
      </c>
      <c r="I82" s="26"/>
    </row>
    <row r="83" spans="1:9" x14ac:dyDescent="0.2">
      <c r="A83" s="27" t="s">
        <v>185</v>
      </c>
      <c r="B83" s="16">
        <v>2017</v>
      </c>
      <c r="C83" s="23" t="s">
        <v>159</v>
      </c>
      <c r="D83" s="16">
        <v>3</v>
      </c>
      <c r="E83" s="24" t="s">
        <v>163</v>
      </c>
      <c r="F83" s="16" t="s">
        <v>157</v>
      </c>
      <c r="G83" s="25">
        <v>0.78574962889658584</v>
      </c>
      <c r="H83" s="24" t="str">
        <f t="shared" si="1"/>
        <v>2017331</v>
      </c>
      <c r="I83" s="26"/>
    </row>
    <row r="84" spans="1:9" x14ac:dyDescent="0.2">
      <c r="A84" s="22" t="s">
        <v>186</v>
      </c>
      <c r="B84" s="16">
        <v>2017</v>
      </c>
      <c r="C84" s="23" t="s">
        <v>159</v>
      </c>
      <c r="D84" s="16">
        <v>5</v>
      </c>
      <c r="E84" s="24" t="s">
        <v>166</v>
      </c>
      <c r="F84" s="16" t="s">
        <v>157</v>
      </c>
      <c r="G84" s="25">
        <v>0.5467625899280576</v>
      </c>
      <c r="H84" s="24" t="str">
        <f t="shared" si="1"/>
        <v>2017351</v>
      </c>
      <c r="I84" s="26"/>
    </row>
    <row r="85" spans="1:9" x14ac:dyDescent="0.2">
      <c r="A85" s="27" t="s">
        <v>187</v>
      </c>
      <c r="B85" s="16">
        <v>2017</v>
      </c>
      <c r="C85" s="23" t="s">
        <v>159</v>
      </c>
      <c r="D85" s="16">
        <v>7</v>
      </c>
      <c r="E85" s="24" t="s">
        <v>169</v>
      </c>
      <c r="F85" s="16" t="s">
        <v>157</v>
      </c>
      <c r="G85" s="25">
        <v>0.68364928909952605</v>
      </c>
      <c r="H85" s="24" t="str">
        <f t="shared" si="1"/>
        <v>2017371</v>
      </c>
      <c r="I85" s="26"/>
    </row>
    <row r="86" spans="1:9" x14ac:dyDescent="0.2">
      <c r="A86" s="22" t="s">
        <v>188</v>
      </c>
      <c r="B86" s="16">
        <v>2017</v>
      </c>
      <c r="C86" s="23" t="s">
        <v>159</v>
      </c>
      <c r="D86" s="16">
        <v>8</v>
      </c>
      <c r="E86" s="24" t="s">
        <v>172</v>
      </c>
      <c r="F86" s="16" t="s">
        <v>157</v>
      </c>
      <c r="G86" s="25">
        <v>0.83629191321499019</v>
      </c>
      <c r="H86" s="24" t="str">
        <f t="shared" si="1"/>
        <v>2017381</v>
      </c>
      <c r="I86" s="26"/>
    </row>
    <row r="87" spans="1:9" x14ac:dyDescent="0.2">
      <c r="A87" s="27" t="s">
        <v>189</v>
      </c>
      <c r="B87" s="16">
        <v>2017</v>
      </c>
      <c r="C87" s="23" t="s">
        <v>159</v>
      </c>
      <c r="D87" s="15">
        <v>10</v>
      </c>
      <c r="E87" s="24" t="s">
        <v>175</v>
      </c>
      <c r="F87" s="16" t="s">
        <v>157</v>
      </c>
      <c r="G87" s="25">
        <v>0.78527607361963192</v>
      </c>
      <c r="H87" s="24" t="str">
        <f t="shared" si="1"/>
        <v>20173101</v>
      </c>
      <c r="I87" s="26"/>
    </row>
    <row r="88" spans="1:9" x14ac:dyDescent="0.2">
      <c r="A88" s="22" t="s">
        <v>190</v>
      </c>
      <c r="B88" s="16">
        <v>2017</v>
      </c>
      <c r="C88" s="23" t="s">
        <v>159</v>
      </c>
      <c r="D88" s="15">
        <v>11</v>
      </c>
      <c r="E88" s="24" t="s">
        <v>100</v>
      </c>
      <c r="F88" s="16" t="s">
        <v>157</v>
      </c>
      <c r="G88" s="25">
        <v>0.74772727272727268</v>
      </c>
      <c r="H88" s="24" t="str">
        <f t="shared" si="1"/>
        <v>20173111</v>
      </c>
      <c r="I88" s="26"/>
    </row>
    <row r="89" spans="1:9" x14ac:dyDescent="0.2">
      <c r="A89" s="27" t="s">
        <v>191</v>
      </c>
      <c r="B89" s="16">
        <v>2017</v>
      </c>
      <c r="C89" s="23" t="s">
        <v>159</v>
      </c>
      <c r="D89" s="15">
        <v>14</v>
      </c>
      <c r="E89" s="24" t="s">
        <v>102</v>
      </c>
      <c r="F89" s="30" t="s">
        <v>157</v>
      </c>
      <c r="G89" s="25">
        <v>0.88391376451077941</v>
      </c>
      <c r="H89" s="24" t="str">
        <f t="shared" si="1"/>
        <v>20173141</v>
      </c>
      <c r="I89" s="26"/>
    </row>
    <row r="90" spans="1:9" x14ac:dyDescent="0.2">
      <c r="A90" s="22" t="s">
        <v>192</v>
      </c>
      <c r="B90" s="16">
        <v>2017</v>
      </c>
      <c r="C90" s="28" t="s">
        <v>159</v>
      </c>
      <c r="D90" s="15">
        <v>15</v>
      </c>
      <c r="E90" s="29" t="s">
        <v>182</v>
      </c>
      <c r="F90" s="30" t="s">
        <v>157</v>
      </c>
      <c r="G90" s="25">
        <v>0.84615384615384615</v>
      </c>
      <c r="H90" s="24" t="str">
        <f t="shared" si="1"/>
        <v>20173151</v>
      </c>
      <c r="I90" s="26"/>
    </row>
    <row r="91" spans="1:9" x14ac:dyDescent="0.2">
      <c r="A91" s="27" t="s">
        <v>193</v>
      </c>
      <c r="B91" s="14">
        <v>2018</v>
      </c>
      <c r="C91" s="15">
        <v>1</v>
      </c>
      <c r="D91" s="16">
        <v>1</v>
      </c>
      <c r="E91" s="17" t="s">
        <v>86</v>
      </c>
      <c r="F91" s="16">
        <v>1</v>
      </c>
      <c r="G91" s="18">
        <v>0.38294398710494504</v>
      </c>
      <c r="H91" s="17" t="str">
        <f t="shared" si="1"/>
        <v>2018111</v>
      </c>
      <c r="I91" s="18">
        <v>0.46666626579195808</v>
      </c>
    </row>
    <row r="92" spans="1:9" x14ac:dyDescent="0.2">
      <c r="A92" s="22" t="s">
        <v>194</v>
      </c>
      <c r="B92" s="14">
        <v>2018</v>
      </c>
      <c r="C92" s="15">
        <v>1</v>
      </c>
      <c r="D92" s="16">
        <v>2</v>
      </c>
      <c r="E92" s="17" t="s">
        <v>88</v>
      </c>
      <c r="F92" s="16">
        <v>1</v>
      </c>
      <c r="G92" s="18">
        <v>0.48540298652658204</v>
      </c>
      <c r="H92" s="17" t="str">
        <f t="shared" si="1"/>
        <v>2018121</v>
      </c>
      <c r="I92" s="18">
        <v>0.28835400925907367</v>
      </c>
    </row>
    <row r="93" spans="1:9" x14ac:dyDescent="0.2">
      <c r="A93" s="27" t="s">
        <v>195</v>
      </c>
      <c r="B93" s="14">
        <v>2018</v>
      </c>
      <c r="C93" s="15">
        <v>1</v>
      </c>
      <c r="D93" s="16">
        <v>3</v>
      </c>
      <c r="E93" s="17" t="s">
        <v>90</v>
      </c>
      <c r="F93" s="16">
        <v>1</v>
      </c>
      <c r="G93" s="18">
        <v>0.49885071196155112</v>
      </c>
      <c r="H93" s="17" t="str">
        <f t="shared" si="1"/>
        <v>2018131</v>
      </c>
      <c r="I93" s="18">
        <v>0.12915644385933417</v>
      </c>
    </row>
    <row r="94" spans="1:9" x14ac:dyDescent="0.2">
      <c r="A94" s="22" t="s">
        <v>196</v>
      </c>
      <c r="B94" s="14">
        <v>2018</v>
      </c>
      <c r="C94" s="15">
        <v>1</v>
      </c>
      <c r="D94" s="16">
        <v>5</v>
      </c>
      <c r="E94" s="17" t="s">
        <v>92</v>
      </c>
      <c r="F94" s="16">
        <v>1</v>
      </c>
      <c r="G94" s="18">
        <v>0.42878113944304985</v>
      </c>
      <c r="H94" s="17" t="str">
        <f t="shared" si="1"/>
        <v>2018151</v>
      </c>
      <c r="I94" s="18">
        <v>0.27229050406838073</v>
      </c>
    </row>
    <row r="95" spans="1:9" x14ac:dyDescent="0.2">
      <c r="A95" s="27" t="s">
        <v>197</v>
      </c>
      <c r="B95" s="14">
        <v>2018</v>
      </c>
      <c r="C95" s="15">
        <v>1</v>
      </c>
      <c r="D95" s="16">
        <v>7</v>
      </c>
      <c r="E95" s="17" t="s">
        <v>94</v>
      </c>
      <c r="F95" s="16">
        <v>1</v>
      </c>
      <c r="G95" s="18">
        <v>0.44031972584168111</v>
      </c>
      <c r="H95" s="17" t="str">
        <f t="shared" si="1"/>
        <v>2018171</v>
      </c>
      <c r="I95" s="18">
        <v>0.40728545261462362</v>
      </c>
    </row>
    <row r="96" spans="1:9" x14ac:dyDescent="0.2">
      <c r="A96" s="22" t="s">
        <v>198</v>
      </c>
      <c r="B96" s="14">
        <v>2018</v>
      </c>
      <c r="C96" s="15">
        <v>1</v>
      </c>
      <c r="D96" s="16">
        <v>8</v>
      </c>
      <c r="E96" s="17" t="s">
        <v>96</v>
      </c>
      <c r="F96" s="16">
        <v>1</v>
      </c>
      <c r="G96" s="18">
        <v>0.29965973576875332</v>
      </c>
      <c r="H96" s="17" t="str">
        <f t="shared" si="1"/>
        <v>2018181</v>
      </c>
      <c r="I96" s="18">
        <v>0.38636657851423079</v>
      </c>
    </row>
    <row r="97" spans="1:9" x14ac:dyDescent="0.2">
      <c r="A97" s="27" t="s">
        <v>199</v>
      </c>
      <c r="B97" s="14">
        <v>2018</v>
      </c>
      <c r="C97" s="15">
        <v>1</v>
      </c>
      <c r="D97" s="15">
        <v>10</v>
      </c>
      <c r="E97" s="17" t="s">
        <v>98</v>
      </c>
      <c r="F97" s="16">
        <v>1</v>
      </c>
      <c r="G97" s="18">
        <v>0.3815115650516373</v>
      </c>
      <c r="H97" s="17" t="str">
        <f t="shared" si="1"/>
        <v>20181101</v>
      </c>
      <c r="I97" s="18">
        <v>0.23197673334700497</v>
      </c>
    </row>
    <row r="98" spans="1:9" x14ac:dyDescent="0.2">
      <c r="A98" s="22" t="s">
        <v>200</v>
      </c>
      <c r="B98" s="14">
        <v>2018</v>
      </c>
      <c r="C98" s="15">
        <v>1</v>
      </c>
      <c r="D98" s="15">
        <v>11</v>
      </c>
      <c r="E98" s="17" t="s">
        <v>100</v>
      </c>
      <c r="F98" s="16">
        <v>1</v>
      </c>
      <c r="G98" s="18">
        <v>0.50400218689401255</v>
      </c>
      <c r="H98" s="17" t="str">
        <f t="shared" si="1"/>
        <v>20181111</v>
      </c>
      <c r="I98" s="18">
        <v>0.25405515347717755</v>
      </c>
    </row>
    <row r="99" spans="1:9" x14ac:dyDescent="0.2">
      <c r="A99" s="27" t="s">
        <v>201</v>
      </c>
      <c r="B99" s="14">
        <v>2018</v>
      </c>
      <c r="C99" s="15">
        <v>1</v>
      </c>
      <c r="D99" s="15">
        <v>14</v>
      </c>
      <c r="E99" s="17" t="s">
        <v>102</v>
      </c>
      <c r="F99" s="16">
        <v>1</v>
      </c>
      <c r="G99" s="18">
        <v>0.325177304964539</v>
      </c>
      <c r="H99" s="17" t="str">
        <f t="shared" si="1"/>
        <v>20181141</v>
      </c>
      <c r="I99" s="18">
        <v>0.4</v>
      </c>
    </row>
    <row r="100" spans="1:9" x14ac:dyDescent="0.2">
      <c r="A100" s="22" t="s">
        <v>202</v>
      </c>
      <c r="B100" s="14">
        <v>2018</v>
      </c>
      <c r="C100" s="15">
        <v>1</v>
      </c>
      <c r="D100" s="15">
        <v>15</v>
      </c>
      <c r="E100" s="17" t="s">
        <v>104</v>
      </c>
      <c r="F100" s="16">
        <v>1</v>
      </c>
      <c r="G100" s="18">
        <v>0.46517126789366053</v>
      </c>
      <c r="H100" s="17" t="str">
        <f t="shared" si="1"/>
        <v>20181151</v>
      </c>
      <c r="I100" s="18">
        <v>0.17626047534001923</v>
      </c>
    </row>
    <row r="101" spans="1:9" x14ac:dyDescent="0.2">
      <c r="A101" s="27" t="s">
        <v>203</v>
      </c>
      <c r="B101" s="14">
        <v>2018</v>
      </c>
      <c r="C101" s="15">
        <v>1</v>
      </c>
      <c r="D101" s="16">
        <v>1</v>
      </c>
      <c r="E101" s="17" t="s">
        <v>86</v>
      </c>
      <c r="F101" s="16">
        <v>3</v>
      </c>
      <c r="G101" s="18">
        <v>0.51956608787448577</v>
      </c>
      <c r="H101" s="17" t="str">
        <f t="shared" si="1"/>
        <v>2018113</v>
      </c>
      <c r="I101" s="18">
        <v>0.34049303880453602</v>
      </c>
    </row>
    <row r="102" spans="1:9" x14ac:dyDescent="0.2">
      <c r="A102" s="22" t="s">
        <v>204</v>
      </c>
      <c r="B102" s="14">
        <v>2018</v>
      </c>
      <c r="C102" s="15">
        <v>1</v>
      </c>
      <c r="D102" s="16">
        <v>2</v>
      </c>
      <c r="E102" s="17" t="s">
        <v>88</v>
      </c>
      <c r="F102" s="16">
        <v>3</v>
      </c>
      <c r="G102" s="18">
        <v>0.57224639340508354</v>
      </c>
      <c r="H102" s="17" t="str">
        <f t="shared" si="1"/>
        <v>2018123</v>
      </c>
      <c r="I102" s="18">
        <v>0.13608520331209406</v>
      </c>
    </row>
    <row r="103" spans="1:9" x14ac:dyDescent="0.2">
      <c r="A103" s="27" t="s">
        <v>205</v>
      </c>
      <c r="B103" s="14">
        <v>2018</v>
      </c>
      <c r="C103" s="15">
        <v>1</v>
      </c>
      <c r="D103" s="16">
        <v>3</v>
      </c>
      <c r="E103" s="17" t="s">
        <v>90</v>
      </c>
      <c r="F103" s="16">
        <v>3</v>
      </c>
      <c r="G103" s="18">
        <v>0.59800756782179276</v>
      </c>
      <c r="H103" s="17" t="str">
        <f t="shared" si="1"/>
        <v>2018133</v>
      </c>
      <c r="I103" s="18">
        <v>8.4545812033031853E-2</v>
      </c>
    </row>
    <row r="104" spans="1:9" x14ac:dyDescent="0.2">
      <c r="A104" s="22" t="s">
        <v>206</v>
      </c>
      <c r="B104" s="14">
        <v>2018</v>
      </c>
      <c r="C104" s="15">
        <v>1</v>
      </c>
      <c r="D104" s="16">
        <v>5</v>
      </c>
      <c r="E104" s="17" t="s">
        <v>92</v>
      </c>
      <c r="F104" s="16">
        <v>3</v>
      </c>
      <c r="G104" s="18">
        <v>0.5452441541266756</v>
      </c>
      <c r="H104" s="17" t="str">
        <f t="shared" si="1"/>
        <v>2018153</v>
      </c>
      <c r="I104" s="18">
        <v>0.1755875273321941</v>
      </c>
    </row>
    <row r="105" spans="1:9" x14ac:dyDescent="0.2">
      <c r="A105" s="27" t="s">
        <v>207</v>
      </c>
      <c r="B105" s="14">
        <v>2018</v>
      </c>
      <c r="C105" s="15">
        <v>1</v>
      </c>
      <c r="D105" s="16">
        <v>7</v>
      </c>
      <c r="E105" s="17" t="s">
        <v>94</v>
      </c>
      <c r="F105" s="16">
        <v>3</v>
      </c>
      <c r="G105" s="18">
        <v>0.60662359167505442</v>
      </c>
      <c r="H105" s="17" t="str">
        <f t="shared" si="1"/>
        <v>2018173</v>
      </c>
      <c r="I105" s="18">
        <v>0.31322992603059402</v>
      </c>
    </row>
    <row r="106" spans="1:9" x14ac:dyDescent="0.2">
      <c r="A106" s="22" t="s">
        <v>208</v>
      </c>
      <c r="B106" s="14">
        <v>2018</v>
      </c>
      <c r="C106" s="15">
        <v>1</v>
      </c>
      <c r="D106" s="16">
        <v>8</v>
      </c>
      <c r="E106" s="17" t="s">
        <v>96</v>
      </c>
      <c r="F106" s="16">
        <v>3</v>
      </c>
      <c r="G106" s="18">
        <v>0.44665210941276484</v>
      </c>
      <c r="H106" s="17" t="str">
        <f t="shared" si="1"/>
        <v>2018183</v>
      </c>
      <c r="I106" s="18">
        <v>0.22973578145991938</v>
      </c>
    </row>
    <row r="107" spans="1:9" x14ac:dyDescent="0.2">
      <c r="A107" s="27" t="s">
        <v>209</v>
      </c>
      <c r="B107" s="14">
        <v>2018</v>
      </c>
      <c r="C107" s="15">
        <v>1</v>
      </c>
      <c r="D107" s="15">
        <v>10</v>
      </c>
      <c r="E107" s="17" t="s">
        <v>98</v>
      </c>
      <c r="F107" s="16">
        <v>3</v>
      </c>
      <c r="G107" s="18">
        <v>0.60125449199607972</v>
      </c>
      <c r="H107" s="17" t="str">
        <f t="shared" si="1"/>
        <v>20181103</v>
      </c>
      <c r="I107" s="18">
        <v>0.19762665449566408</v>
      </c>
    </row>
    <row r="108" spans="1:9" x14ac:dyDescent="0.2">
      <c r="A108" s="22" t="s">
        <v>210</v>
      </c>
      <c r="B108" s="14">
        <v>2018</v>
      </c>
      <c r="C108" s="15">
        <v>1</v>
      </c>
      <c r="D108" s="15">
        <v>11</v>
      </c>
      <c r="E108" s="17" t="s">
        <v>100</v>
      </c>
      <c r="F108" s="16">
        <v>3</v>
      </c>
      <c r="G108" s="18">
        <v>0.60422422055590008</v>
      </c>
      <c r="H108" s="17" t="str">
        <f t="shared" si="1"/>
        <v>20181113</v>
      </c>
      <c r="I108" s="18">
        <v>0.13319803585383208</v>
      </c>
    </row>
    <row r="109" spans="1:9" x14ac:dyDescent="0.2">
      <c r="A109" s="27" t="s">
        <v>211</v>
      </c>
      <c r="B109" s="14">
        <v>2018</v>
      </c>
      <c r="C109" s="15">
        <v>1</v>
      </c>
      <c r="D109" s="15">
        <v>14</v>
      </c>
      <c r="E109" s="17" t="s">
        <v>102</v>
      </c>
      <c r="F109" s="16">
        <v>3</v>
      </c>
      <c r="G109" s="18">
        <v>0.42477783585990592</v>
      </c>
      <c r="H109" s="17" t="str">
        <f t="shared" si="1"/>
        <v>20181143</v>
      </c>
      <c r="I109" s="18">
        <v>0.1786857002215112</v>
      </c>
    </row>
    <row r="110" spans="1:9" x14ac:dyDescent="0.2">
      <c r="A110" s="22" t="s">
        <v>212</v>
      </c>
      <c r="B110" s="14">
        <v>2018</v>
      </c>
      <c r="C110" s="15">
        <v>1</v>
      </c>
      <c r="D110" s="15">
        <v>15</v>
      </c>
      <c r="E110" s="17" t="s">
        <v>104</v>
      </c>
      <c r="F110" s="16">
        <v>3</v>
      </c>
      <c r="G110" s="18">
        <v>0.55502948749896175</v>
      </c>
      <c r="H110" s="17" t="str">
        <f t="shared" si="1"/>
        <v>20181153</v>
      </c>
      <c r="I110" s="18">
        <v>0.15519305597126609</v>
      </c>
    </row>
    <row r="111" spans="1:9" x14ac:dyDescent="0.2">
      <c r="A111" s="27" t="s">
        <v>213</v>
      </c>
      <c r="B111" s="16">
        <v>2018</v>
      </c>
      <c r="C111" s="23" t="s">
        <v>156</v>
      </c>
      <c r="D111" s="16">
        <v>1</v>
      </c>
      <c r="E111" s="24" t="s">
        <v>86</v>
      </c>
      <c r="F111" s="16" t="s">
        <v>157</v>
      </c>
      <c r="G111" s="25">
        <v>0.43559880468929585</v>
      </c>
      <c r="H111" s="24" t="str">
        <f t="shared" si="1"/>
        <v>2018211</v>
      </c>
      <c r="I111" s="26"/>
    </row>
    <row r="112" spans="1:9" x14ac:dyDescent="0.2">
      <c r="A112" s="22" t="s">
        <v>214</v>
      </c>
      <c r="B112" s="16">
        <v>2018</v>
      </c>
      <c r="C112" s="23" t="s">
        <v>156</v>
      </c>
      <c r="D112" s="16">
        <v>1</v>
      </c>
      <c r="E112" s="24" t="s">
        <v>86</v>
      </c>
      <c r="F112" s="16" t="s">
        <v>159</v>
      </c>
      <c r="G112" s="25">
        <v>0.55562539283469514</v>
      </c>
      <c r="H112" s="24" t="str">
        <f t="shared" si="1"/>
        <v>2018213</v>
      </c>
      <c r="I112" s="26"/>
    </row>
    <row r="113" spans="1:9" x14ac:dyDescent="0.2">
      <c r="A113" s="27" t="s">
        <v>215</v>
      </c>
      <c r="B113" s="16">
        <v>2018</v>
      </c>
      <c r="C113" s="23" t="s">
        <v>156</v>
      </c>
      <c r="D113" s="16">
        <v>2</v>
      </c>
      <c r="E113" s="24" t="s">
        <v>88</v>
      </c>
      <c r="F113" s="16" t="s">
        <v>157</v>
      </c>
      <c r="G113" s="25">
        <v>0.47169811320754718</v>
      </c>
      <c r="H113" s="24" t="str">
        <f t="shared" si="1"/>
        <v>2018221</v>
      </c>
      <c r="I113" s="26"/>
    </row>
    <row r="114" spans="1:9" x14ac:dyDescent="0.2">
      <c r="A114" s="22" t="s">
        <v>216</v>
      </c>
      <c r="B114" s="16">
        <v>2018</v>
      </c>
      <c r="C114" s="23" t="s">
        <v>156</v>
      </c>
      <c r="D114" s="16">
        <v>2</v>
      </c>
      <c r="E114" s="24" t="s">
        <v>88</v>
      </c>
      <c r="F114" s="16" t="s">
        <v>159</v>
      </c>
      <c r="G114" s="25">
        <v>0.60829015544041454</v>
      </c>
      <c r="H114" s="24" t="str">
        <f t="shared" si="1"/>
        <v>2018223</v>
      </c>
      <c r="I114" s="26"/>
    </row>
    <row r="115" spans="1:9" x14ac:dyDescent="0.2">
      <c r="A115" s="27" t="s">
        <v>217</v>
      </c>
      <c r="B115" s="16">
        <v>2018</v>
      </c>
      <c r="C115" s="23" t="s">
        <v>156</v>
      </c>
      <c r="D115" s="16">
        <v>3</v>
      </c>
      <c r="E115" s="24" t="s">
        <v>163</v>
      </c>
      <c r="F115" s="16" t="s">
        <v>157</v>
      </c>
      <c r="G115" s="25">
        <v>0.84473094170403584</v>
      </c>
      <c r="H115" s="24" t="str">
        <f t="shared" si="1"/>
        <v>2018231</v>
      </c>
      <c r="I115" s="26"/>
    </row>
    <row r="116" spans="1:9" x14ac:dyDescent="0.2">
      <c r="A116" s="22" t="s">
        <v>218</v>
      </c>
      <c r="B116" s="16">
        <v>2018</v>
      </c>
      <c r="C116" s="23" t="s">
        <v>156</v>
      </c>
      <c r="D116" s="16">
        <v>3</v>
      </c>
      <c r="E116" s="24" t="s">
        <v>163</v>
      </c>
      <c r="F116" s="16" t="s">
        <v>159</v>
      </c>
      <c r="G116" s="25">
        <v>0.92387543252595161</v>
      </c>
      <c r="H116" s="24" t="str">
        <f t="shared" si="1"/>
        <v>2018233</v>
      </c>
      <c r="I116" s="26"/>
    </row>
    <row r="117" spans="1:9" x14ac:dyDescent="0.2">
      <c r="A117" s="27" t="s">
        <v>219</v>
      </c>
      <c r="B117" s="16">
        <v>2018</v>
      </c>
      <c r="C117" s="23" t="s">
        <v>156</v>
      </c>
      <c r="D117" s="16">
        <v>3</v>
      </c>
      <c r="E117" s="24" t="s">
        <v>163</v>
      </c>
      <c r="F117" s="16" t="s">
        <v>220</v>
      </c>
      <c r="G117" s="25">
        <v>0</v>
      </c>
      <c r="H117" s="24" t="str">
        <f t="shared" si="1"/>
        <v>2018239</v>
      </c>
      <c r="I117" s="26"/>
    </row>
    <row r="118" spans="1:9" x14ac:dyDescent="0.2">
      <c r="A118" s="22" t="s">
        <v>221</v>
      </c>
      <c r="B118" s="16">
        <v>2018</v>
      </c>
      <c r="C118" s="23" t="s">
        <v>156</v>
      </c>
      <c r="D118" s="16">
        <v>5</v>
      </c>
      <c r="E118" s="24" t="s">
        <v>166</v>
      </c>
      <c r="F118" s="16" t="s">
        <v>157</v>
      </c>
      <c r="G118" s="25">
        <v>0.43522654754307594</v>
      </c>
      <c r="H118" s="24" t="str">
        <f t="shared" si="1"/>
        <v>2018251</v>
      </c>
      <c r="I118" s="26"/>
    </row>
    <row r="119" spans="1:9" x14ac:dyDescent="0.2">
      <c r="A119" s="27" t="s">
        <v>222</v>
      </c>
      <c r="B119" s="16">
        <v>2018</v>
      </c>
      <c r="C119" s="23" t="s">
        <v>156</v>
      </c>
      <c r="D119" s="16">
        <v>5</v>
      </c>
      <c r="E119" s="24" t="s">
        <v>166</v>
      </c>
      <c r="F119" s="16" t="s">
        <v>159</v>
      </c>
      <c r="G119" s="25">
        <v>0.47554630593132152</v>
      </c>
      <c r="H119" s="24" t="str">
        <f t="shared" si="1"/>
        <v>2018253</v>
      </c>
      <c r="I119" s="26"/>
    </row>
    <row r="120" spans="1:9" x14ac:dyDescent="0.2">
      <c r="A120" s="22" t="s">
        <v>223</v>
      </c>
      <c r="B120" s="16">
        <v>2018</v>
      </c>
      <c r="C120" s="23" t="s">
        <v>156</v>
      </c>
      <c r="D120" s="16">
        <v>7</v>
      </c>
      <c r="E120" s="24" t="s">
        <v>169</v>
      </c>
      <c r="F120" s="16" t="s">
        <v>157</v>
      </c>
      <c r="G120" s="25">
        <v>0.38325854866161224</v>
      </c>
      <c r="H120" s="24" t="str">
        <f t="shared" si="1"/>
        <v>2018271</v>
      </c>
      <c r="I120" s="26"/>
    </row>
    <row r="121" spans="1:9" x14ac:dyDescent="0.2">
      <c r="A121" s="27" t="s">
        <v>224</v>
      </c>
      <c r="B121" s="16">
        <v>2018</v>
      </c>
      <c r="C121" s="23" t="s">
        <v>156</v>
      </c>
      <c r="D121" s="16">
        <v>7</v>
      </c>
      <c r="E121" s="24" t="s">
        <v>169</v>
      </c>
      <c r="F121" s="16" t="s">
        <v>159</v>
      </c>
      <c r="G121" s="25">
        <v>0.54225352112676062</v>
      </c>
      <c r="H121" s="24" t="str">
        <f t="shared" si="1"/>
        <v>2018273</v>
      </c>
      <c r="I121" s="26"/>
    </row>
    <row r="122" spans="1:9" x14ac:dyDescent="0.2">
      <c r="A122" s="22" t="s">
        <v>225</v>
      </c>
      <c r="B122" s="16">
        <v>2018</v>
      </c>
      <c r="C122" s="23" t="s">
        <v>156</v>
      </c>
      <c r="D122" s="16">
        <v>8</v>
      </c>
      <c r="E122" s="24" t="s">
        <v>172</v>
      </c>
      <c r="F122" s="16" t="s">
        <v>157</v>
      </c>
      <c r="G122" s="25">
        <v>0.4606905710491368</v>
      </c>
      <c r="H122" s="24" t="str">
        <f t="shared" si="1"/>
        <v>2018281</v>
      </c>
      <c r="I122" s="26"/>
    </row>
    <row r="123" spans="1:9" x14ac:dyDescent="0.2">
      <c r="A123" s="27" t="s">
        <v>226</v>
      </c>
      <c r="B123" s="16">
        <v>2018</v>
      </c>
      <c r="C123" s="23" t="s">
        <v>156</v>
      </c>
      <c r="D123" s="16">
        <v>8</v>
      </c>
      <c r="E123" s="24" t="s">
        <v>172</v>
      </c>
      <c r="F123" s="16" t="s">
        <v>159</v>
      </c>
      <c r="G123" s="25">
        <v>0.7134387351778656</v>
      </c>
      <c r="H123" s="24" t="str">
        <f t="shared" si="1"/>
        <v>2018283</v>
      </c>
      <c r="I123" s="26"/>
    </row>
    <row r="124" spans="1:9" x14ac:dyDescent="0.2">
      <c r="A124" s="22" t="s">
        <v>227</v>
      </c>
      <c r="B124" s="16">
        <v>2018</v>
      </c>
      <c r="C124" s="23" t="s">
        <v>156</v>
      </c>
      <c r="D124" s="15">
        <v>10</v>
      </c>
      <c r="E124" s="24" t="s">
        <v>175</v>
      </c>
      <c r="F124" s="16" t="s">
        <v>157</v>
      </c>
      <c r="G124" s="25">
        <v>0.72075291875148917</v>
      </c>
      <c r="H124" s="24" t="str">
        <f t="shared" si="1"/>
        <v>20182101</v>
      </c>
      <c r="I124" s="26"/>
    </row>
    <row r="125" spans="1:9" x14ac:dyDescent="0.2">
      <c r="A125" s="27" t="s">
        <v>228</v>
      </c>
      <c r="B125" s="16">
        <v>2018</v>
      </c>
      <c r="C125" s="23" t="s">
        <v>156</v>
      </c>
      <c r="D125" s="15">
        <v>10</v>
      </c>
      <c r="E125" s="24" t="s">
        <v>175</v>
      </c>
      <c r="F125" s="16" t="s">
        <v>159</v>
      </c>
      <c r="G125" s="25">
        <v>0.88289806234203871</v>
      </c>
      <c r="H125" s="24" t="str">
        <f t="shared" si="1"/>
        <v>20182103</v>
      </c>
      <c r="I125" s="26"/>
    </row>
    <row r="126" spans="1:9" x14ac:dyDescent="0.2">
      <c r="A126" s="22" t="s">
        <v>229</v>
      </c>
      <c r="B126" s="16">
        <v>2018</v>
      </c>
      <c r="C126" s="23" t="s">
        <v>156</v>
      </c>
      <c r="D126" s="15">
        <v>11</v>
      </c>
      <c r="E126" s="24" t="s">
        <v>100</v>
      </c>
      <c r="F126" s="16" t="s">
        <v>157</v>
      </c>
      <c r="G126" s="25">
        <v>0.50230547550432281</v>
      </c>
      <c r="H126" s="24" t="str">
        <f t="shared" si="1"/>
        <v>20182111</v>
      </c>
      <c r="I126" s="26"/>
    </row>
    <row r="127" spans="1:9" x14ac:dyDescent="0.2">
      <c r="A127" s="27" t="s">
        <v>230</v>
      </c>
      <c r="B127" s="16">
        <v>2018</v>
      </c>
      <c r="C127" s="23" t="s">
        <v>156</v>
      </c>
      <c r="D127" s="15">
        <v>11</v>
      </c>
      <c r="E127" s="24" t="s">
        <v>100</v>
      </c>
      <c r="F127" s="16" t="s">
        <v>159</v>
      </c>
      <c r="G127" s="25">
        <v>0.36115040075436117</v>
      </c>
      <c r="H127" s="24" t="str">
        <f t="shared" si="1"/>
        <v>20182113</v>
      </c>
      <c r="I127" s="26"/>
    </row>
    <row r="128" spans="1:9" x14ac:dyDescent="0.2">
      <c r="A128" s="22" t="s">
        <v>231</v>
      </c>
      <c r="B128" s="16">
        <v>2018</v>
      </c>
      <c r="C128" s="23" t="s">
        <v>156</v>
      </c>
      <c r="D128" s="15">
        <v>14</v>
      </c>
      <c r="E128" s="24" t="s">
        <v>102</v>
      </c>
      <c r="F128" s="16" t="s">
        <v>157</v>
      </c>
      <c r="G128" s="25">
        <v>0.53307580878802507</v>
      </c>
      <c r="H128" s="24" t="str">
        <f t="shared" si="1"/>
        <v>20182141</v>
      </c>
      <c r="I128" s="26"/>
    </row>
    <row r="129" spans="1:9" x14ac:dyDescent="0.2">
      <c r="A129" s="27" t="s">
        <v>232</v>
      </c>
      <c r="B129" s="16">
        <v>2018</v>
      </c>
      <c r="C129" s="23" t="s">
        <v>156</v>
      </c>
      <c r="D129" s="15">
        <v>14</v>
      </c>
      <c r="E129" s="24" t="s">
        <v>102</v>
      </c>
      <c r="F129" s="16" t="s">
        <v>159</v>
      </c>
      <c r="G129" s="25">
        <v>0.97727272727272729</v>
      </c>
      <c r="H129" s="24" t="str">
        <f t="shared" si="1"/>
        <v>20182143</v>
      </c>
      <c r="I129" s="26"/>
    </row>
    <row r="130" spans="1:9" x14ac:dyDescent="0.2">
      <c r="A130" s="22" t="s">
        <v>233</v>
      </c>
      <c r="B130" s="16">
        <v>2018</v>
      </c>
      <c r="C130" s="28" t="s">
        <v>156</v>
      </c>
      <c r="D130" s="15">
        <v>15</v>
      </c>
      <c r="E130" s="29" t="s">
        <v>182</v>
      </c>
      <c r="F130" s="16" t="s">
        <v>157</v>
      </c>
      <c r="G130" s="25">
        <v>0.94736842105263153</v>
      </c>
      <c r="H130" s="24" t="str">
        <f t="shared" ref="H130:H193" si="2">B130&amp;C130&amp;D130&amp;F130</f>
        <v>20182151</v>
      </c>
      <c r="I130" s="26"/>
    </row>
    <row r="131" spans="1:9" x14ac:dyDescent="0.2">
      <c r="A131" s="27" t="s">
        <v>234</v>
      </c>
      <c r="B131" s="16">
        <v>2018</v>
      </c>
      <c r="C131" s="23" t="s">
        <v>159</v>
      </c>
      <c r="D131" s="16">
        <v>1</v>
      </c>
      <c r="E131" s="24" t="s">
        <v>86</v>
      </c>
      <c r="F131" s="16" t="s">
        <v>157</v>
      </c>
      <c r="G131" s="25">
        <v>0.52561633281972264</v>
      </c>
      <c r="H131" s="24" t="str">
        <f t="shared" si="2"/>
        <v>2018311</v>
      </c>
      <c r="I131" s="26"/>
    </row>
    <row r="132" spans="1:9" x14ac:dyDescent="0.2">
      <c r="A132" s="22" t="s">
        <v>235</v>
      </c>
      <c r="B132" s="16">
        <v>2018</v>
      </c>
      <c r="C132" s="23" t="s">
        <v>159</v>
      </c>
      <c r="D132" s="16">
        <v>2</v>
      </c>
      <c r="E132" s="24" t="s">
        <v>88</v>
      </c>
      <c r="F132" s="16" t="s">
        <v>157</v>
      </c>
      <c r="G132" s="25">
        <v>0.58801955990220045</v>
      </c>
      <c r="H132" s="24" t="str">
        <f t="shared" si="2"/>
        <v>2018321</v>
      </c>
      <c r="I132" s="26"/>
    </row>
    <row r="133" spans="1:9" x14ac:dyDescent="0.2">
      <c r="A133" s="27" t="s">
        <v>236</v>
      </c>
      <c r="B133" s="16">
        <v>2018</v>
      </c>
      <c r="C133" s="23" t="s">
        <v>159</v>
      </c>
      <c r="D133" s="16">
        <v>3</v>
      </c>
      <c r="E133" s="24" t="s">
        <v>163</v>
      </c>
      <c r="F133" s="16" t="s">
        <v>157</v>
      </c>
      <c r="G133" s="25">
        <v>0.82469717362045758</v>
      </c>
      <c r="H133" s="24" t="str">
        <f t="shared" si="2"/>
        <v>2018331</v>
      </c>
      <c r="I133" s="26"/>
    </row>
    <row r="134" spans="1:9" x14ac:dyDescent="0.2">
      <c r="A134" s="22" t="s">
        <v>237</v>
      </c>
      <c r="B134" s="16">
        <v>2018</v>
      </c>
      <c r="C134" s="23" t="s">
        <v>159</v>
      </c>
      <c r="D134" s="16">
        <v>3</v>
      </c>
      <c r="E134" s="24" t="s">
        <v>163</v>
      </c>
      <c r="F134" s="16" t="s">
        <v>220</v>
      </c>
      <c r="G134" s="25">
        <v>0.23170731707317074</v>
      </c>
      <c r="H134" s="24" t="str">
        <f t="shared" si="2"/>
        <v>2018339</v>
      </c>
      <c r="I134" s="26"/>
    </row>
    <row r="135" spans="1:9" x14ac:dyDescent="0.2">
      <c r="A135" s="27" t="s">
        <v>238</v>
      </c>
      <c r="B135" s="16">
        <v>2018</v>
      </c>
      <c r="C135" s="23" t="s">
        <v>159</v>
      </c>
      <c r="D135" s="16">
        <v>5</v>
      </c>
      <c r="E135" s="24" t="s">
        <v>166</v>
      </c>
      <c r="F135" s="16" t="s">
        <v>157</v>
      </c>
      <c r="G135" s="25">
        <v>0.46990740740740738</v>
      </c>
      <c r="H135" s="24" t="str">
        <f t="shared" si="2"/>
        <v>2018351</v>
      </c>
      <c r="I135" s="26"/>
    </row>
    <row r="136" spans="1:9" x14ac:dyDescent="0.2">
      <c r="A136" s="22" t="s">
        <v>239</v>
      </c>
      <c r="B136" s="16">
        <v>2018</v>
      </c>
      <c r="C136" s="23" t="s">
        <v>159</v>
      </c>
      <c r="D136" s="16">
        <v>7</v>
      </c>
      <c r="E136" s="24" t="s">
        <v>169</v>
      </c>
      <c r="F136" s="16" t="s">
        <v>157</v>
      </c>
      <c r="G136" s="25">
        <v>0.66956865848832603</v>
      </c>
      <c r="H136" s="24" t="str">
        <f t="shared" si="2"/>
        <v>2018371</v>
      </c>
      <c r="I136" s="26"/>
    </row>
    <row r="137" spans="1:9" x14ac:dyDescent="0.2">
      <c r="A137" s="27" t="s">
        <v>240</v>
      </c>
      <c r="B137" s="16">
        <v>2018</v>
      </c>
      <c r="C137" s="23" t="s">
        <v>159</v>
      </c>
      <c r="D137" s="16">
        <v>8</v>
      </c>
      <c r="E137" s="24" t="s">
        <v>172</v>
      </c>
      <c r="F137" s="16" t="s">
        <v>157</v>
      </c>
      <c r="G137" s="25">
        <v>0.78448519040902676</v>
      </c>
      <c r="H137" s="24" t="str">
        <f t="shared" si="2"/>
        <v>2018381</v>
      </c>
      <c r="I137" s="26"/>
    </row>
    <row r="138" spans="1:9" x14ac:dyDescent="0.2">
      <c r="A138" s="22" t="s">
        <v>241</v>
      </c>
      <c r="B138" s="16">
        <v>2018</v>
      </c>
      <c r="C138" s="23" t="s">
        <v>159</v>
      </c>
      <c r="D138" s="15">
        <v>10</v>
      </c>
      <c r="E138" s="24" t="s">
        <v>175</v>
      </c>
      <c r="F138" s="16" t="s">
        <v>157</v>
      </c>
      <c r="G138" s="25">
        <v>0.82199999999999995</v>
      </c>
      <c r="H138" s="24" t="str">
        <f t="shared" si="2"/>
        <v>20183101</v>
      </c>
      <c r="I138" s="26"/>
    </row>
    <row r="139" spans="1:9" x14ac:dyDescent="0.2">
      <c r="A139" s="27" t="s">
        <v>242</v>
      </c>
      <c r="B139" s="16">
        <v>2018</v>
      </c>
      <c r="C139" s="23" t="s">
        <v>159</v>
      </c>
      <c r="D139" s="15">
        <v>11</v>
      </c>
      <c r="E139" s="24" t="s">
        <v>100</v>
      </c>
      <c r="F139" s="16" t="s">
        <v>157</v>
      </c>
      <c r="G139" s="25">
        <v>0.73661041819515771</v>
      </c>
      <c r="H139" s="24" t="str">
        <f t="shared" si="2"/>
        <v>20183111</v>
      </c>
      <c r="I139" s="26"/>
    </row>
    <row r="140" spans="1:9" x14ac:dyDescent="0.2">
      <c r="A140" s="22" t="s">
        <v>243</v>
      </c>
      <c r="B140" s="16">
        <v>2018</v>
      </c>
      <c r="C140" s="23" t="s">
        <v>159</v>
      </c>
      <c r="D140" s="15">
        <v>14</v>
      </c>
      <c r="E140" s="24" t="s">
        <v>102</v>
      </c>
      <c r="F140" s="16" t="s">
        <v>157</v>
      </c>
      <c r="G140" s="25">
        <v>0.91700569568755086</v>
      </c>
      <c r="H140" s="24" t="str">
        <f t="shared" si="2"/>
        <v>20183141</v>
      </c>
      <c r="I140" s="26"/>
    </row>
    <row r="141" spans="1:9" x14ac:dyDescent="0.2">
      <c r="A141" s="27" t="s">
        <v>244</v>
      </c>
      <c r="B141" s="16">
        <v>2018</v>
      </c>
      <c r="C141" s="28" t="s">
        <v>159</v>
      </c>
      <c r="D141" s="15">
        <v>15</v>
      </c>
      <c r="E141" s="29" t="s">
        <v>182</v>
      </c>
      <c r="F141" s="16" t="s">
        <v>157</v>
      </c>
      <c r="G141" s="25">
        <v>0.9375</v>
      </c>
      <c r="H141" s="24" t="str">
        <f t="shared" si="2"/>
        <v>20183151</v>
      </c>
      <c r="I141" s="26"/>
    </row>
    <row r="142" spans="1:9" x14ac:dyDescent="0.2">
      <c r="A142" s="22" t="s">
        <v>245</v>
      </c>
      <c r="B142" s="31">
        <v>2018</v>
      </c>
      <c r="C142" s="32" t="s">
        <v>246</v>
      </c>
      <c r="D142" s="16">
        <v>1</v>
      </c>
      <c r="E142" s="24" t="s">
        <v>86</v>
      </c>
      <c r="F142" s="16" t="s">
        <v>157</v>
      </c>
      <c r="G142" s="25">
        <v>8.2405972672207353E-2</v>
      </c>
      <c r="H142" s="24" t="str">
        <f t="shared" si="2"/>
        <v>2018611</v>
      </c>
      <c r="I142" s="26"/>
    </row>
    <row r="143" spans="1:9" x14ac:dyDescent="0.2">
      <c r="A143" s="27" t="s">
        <v>247</v>
      </c>
      <c r="B143" s="31">
        <v>2018</v>
      </c>
      <c r="C143" s="32" t="s">
        <v>246</v>
      </c>
      <c r="D143" s="16">
        <v>2</v>
      </c>
      <c r="E143" s="24" t="s">
        <v>88</v>
      </c>
      <c r="F143" s="16" t="s">
        <v>157</v>
      </c>
      <c r="G143" s="25">
        <v>0.21835632873425315</v>
      </c>
      <c r="H143" s="24" t="str">
        <f t="shared" si="2"/>
        <v>2018621</v>
      </c>
      <c r="I143" s="26"/>
    </row>
    <row r="144" spans="1:9" x14ac:dyDescent="0.2">
      <c r="A144" s="22" t="s">
        <v>248</v>
      </c>
      <c r="B144" s="31">
        <v>2018</v>
      </c>
      <c r="C144" s="32" t="s">
        <v>246</v>
      </c>
      <c r="D144" s="16">
        <v>3</v>
      </c>
      <c r="E144" s="24" t="s">
        <v>163</v>
      </c>
      <c r="F144" s="16" t="s">
        <v>157</v>
      </c>
      <c r="G144" s="25">
        <v>0.22865013774104684</v>
      </c>
      <c r="H144" s="24" t="str">
        <f t="shared" si="2"/>
        <v>2018631</v>
      </c>
      <c r="I144" s="26"/>
    </row>
    <row r="145" spans="1:9" x14ac:dyDescent="0.2">
      <c r="A145" s="27" t="s">
        <v>249</v>
      </c>
      <c r="B145" s="31">
        <v>2018</v>
      </c>
      <c r="C145" s="32" t="s">
        <v>246</v>
      </c>
      <c r="D145" s="16">
        <v>5</v>
      </c>
      <c r="E145" s="24" t="s">
        <v>166</v>
      </c>
      <c r="F145" s="16" t="s">
        <v>157</v>
      </c>
      <c r="G145" s="25">
        <v>0.16186485070717654</v>
      </c>
      <c r="H145" s="24" t="str">
        <f t="shared" si="2"/>
        <v>2018651</v>
      </c>
      <c r="I145" s="26"/>
    </row>
    <row r="146" spans="1:9" x14ac:dyDescent="0.2">
      <c r="A146" s="22" t="s">
        <v>250</v>
      </c>
      <c r="B146" s="31">
        <v>2018</v>
      </c>
      <c r="C146" s="32" t="s">
        <v>246</v>
      </c>
      <c r="D146" s="16">
        <v>7</v>
      </c>
      <c r="E146" s="24" t="s">
        <v>169</v>
      </c>
      <c r="F146" s="16" t="s">
        <v>157</v>
      </c>
      <c r="G146" s="25">
        <v>0.14678260869565218</v>
      </c>
      <c r="H146" s="24" t="str">
        <f t="shared" si="2"/>
        <v>2018671</v>
      </c>
      <c r="I146" s="26"/>
    </row>
    <row r="147" spans="1:9" x14ac:dyDescent="0.2">
      <c r="A147" s="27" t="s">
        <v>251</v>
      </c>
      <c r="B147" s="31">
        <v>2018</v>
      </c>
      <c r="C147" s="32" t="s">
        <v>246</v>
      </c>
      <c r="D147" s="16">
        <v>8</v>
      </c>
      <c r="E147" s="24" t="s">
        <v>172</v>
      </c>
      <c r="F147" s="16" t="s">
        <v>157</v>
      </c>
      <c r="G147" s="25">
        <v>0.19405450041288191</v>
      </c>
      <c r="H147" s="24" t="str">
        <f t="shared" si="2"/>
        <v>2018681</v>
      </c>
      <c r="I147" s="26"/>
    </row>
    <row r="148" spans="1:9" x14ac:dyDescent="0.2">
      <c r="A148" s="22" t="s">
        <v>252</v>
      </c>
      <c r="B148" s="31">
        <v>2018</v>
      </c>
      <c r="C148" s="32" t="s">
        <v>246</v>
      </c>
      <c r="D148" s="15">
        <v>10</v>
      </c>
      <c r="E148" s="24" t="s">
        <v>175</v>
      </c>
      <c r="F148" s="16" t="s">
        <v>157</v>
      </c>
      <c r="G148" s="25">
        <v>0.23511904761904762</v>
      </c>
      <c r="H148" s="24" t="str">
        <f t="shared" si="2"/>
        <v>20186101</v>
      </c>
      <c r="I148" s="26"/>
    </row>
    <row r="149" spans="1:9" x14ac:dyDescent="0.2">
      <c r="A149" s="27" t="s">
        <v>253</v>
      </c>
      <c r="B149" s="31">
        <v>2018</v>
      </c>
      <c r="C149" s="32" t="s">
        <v>246</v>
      </c>
      <c r="D149" s="15">
        <v>11</v>
      </c>
      <c r="E149" s="24" t="s">
        <v>100</v>
      </c>
      <c r="F149" s="16" t="s">
        <v>157</v>
      </c>
      <c r="G149" s="25">
        <v>0.17976318622174381</v>
      </c>
      <c r="H149" s="24" t="str">
        <f t="shared" si="2"/>
        <v>20186111</v>
      </c>
      <c r="I149" s="26"/>
    </row>
    <row r="150" spans="1:9" x14ac:dyDescent="0.2">
      <c r="A150" s="22" t="s">
        <v>254</v>
      </c>
      <c r="B150" s="31">
        <v>2018</v>
      </c>
      <c r="C150" s="32" t="s">
        <v>246</v>
      </c>
      <c r="D150" s="15">
        <v>14</v>
      </c>
      <c r="E150" s="24" t="s">
        <v>102</v>
      </c>
      <c r="F150" s="30" t="s">
        <v>157</v>
      </c>
      <c r="G150" s="25">
        <v>0.19910011248593926</v>
      </c>
      <c r="H150" s="24" t="str">
        <f t="shared" si="2"/>
        <v>20186141</v>
      </c>
      <c r="I150" s="26"/>
    </row>
    <row r="151" spans="1:9" x14ac:dyDescent="0.2">
      <c r="A151" s="27" t="s">
        <v>255</v>
      </c>
      <c r="B151" s="31">
        <v>2018</v>
      </c>
      <c r="C151" s="33" t="s">
        <v>246</v>
      </c>
      <c r="D151" s="15">
        <v>15</v>
      </c>
      <c r="E151" s="29" t="s">
        <v>182</v>
      </c>
      <c r="F151" s="34" t="s">
        <v>157</v>
      </c>
      <c r="G151" s="25">
        <v>0.26923076923076922</v>
      </c>
      <c r="H151" s="24" t="str">
        <f t="shared" si="2"/>
        <v>20186151</v>
      </c>
      <c r="I151" s="26"/>
    </row>
    <row r="152" spans="1:9" x14ac:dyDescent="0.2">
      <c r="A152" s="22" t="s">
        <v>256</v>
      </c>
      <c r="B152" s="31">
        <v>2018</v>
      </c>
      <c r="C152" s="32" t="s">
        <v>246</v>
      </c>
      <c r="D152" s="16">
        <v>1</v>
      </c>
      <c r="E152" s="24" t="s">
        <v>86</v>
      </c>
      <c r="F152" s="31" t="s">
        <v>159</v>
      </c>
      <c r="G152" s="25">
        <v>8.2405972672207353E-2</v>
      </c>
      <c r="H152" s="24" t="str">
        <f t="shared" si="2"/>
        <v>2018613</v>
      </c>
      <c r="I152" s="26"/>
    </row>
    <row r="153" spans="1:9" x14ac:dyDescent="0.2">
      <c r="A153" s="27" t="s">
        <v>257</v>
      </c>
      <c r="B153" s="31">
        <v>2018</v>
      </c>
      <c r="C153" s="32" t="s">
        <v>246</v>
      </c>
      <c r="D153" s="16">
        <v>2</v>
      </c>
      <c r="E153" s="24" t="s">
        <v>88</v>
      </c>
      <c r="F153" s="31" t="s">
        <v>159</v>
      </c>
      <c r="G153" s="25">
        <v>0.21835632873425315</v>
      </c>
      <c r="H153" s="24" t="str">
        <f t="shared" si="2"/>
        <v>2018623</v>
      </c>
      <c r="I153" s="26"/>
    </row>
    <row r="154" spans="1:9" x14ac:dyDescent="0.2">
      <c r="A154" s="22" t="s">
        <v>258</v>
      </c>
      <c r="B154" s="31">
        <v>2018</v>
      </c>
      <c r="C154" s="32" t="s">
        <v>246</v>
      </c>
      <c r="D154" s="16">
        <v>3</v>
      </c>
      <c r="E154" s="24" t="s">
        <v>163</v>
      </c>
      <c r="F154" s="31" t="s">
        <v>159</v>
      </c>
      <c r="G154" s="25">
        <v>0.22865013774104684</v>
      </c>
      <c r="H154" s="24" t="str">
        <f t="shared" si="2"/>
        <v>2018633</v>
      </c>
      <c r="I154" s="26"/>
    </row>
    <row r="155" spans="1:9" x14ac:dyDescent="0.2">
      <c r="A155" s="27" t="s">
        <v>259</v>
      </c>
      <c r="B155" s="31">
        <v>2018</v>
      </c>
      <c r="C155" s="32" t="s">
        <v>246</v>
      </c>
      <c r="D155" s="16">
        <v>5</v>
      </c>
      <c r="E155" s="24" t="s">
        <v>166</v>
      </c>
      <c r="F155" s="31" t="s">
        <v>159</v>
      </c>
      <c r="G155" s="25">
        <v>0.16186485070717654</v>
      </c>
      <c r="H155" s="24" t="str">
        <f t="shared" si="2"/>
        <v>2018653</v>
      </c>
      <c r="I155" s="26"/>
    </row>
    <row r="156" spans="1:9" x14ac:dyDescent="0.2">
      <c r="A156" s="22" t="s">
        <v>260</v>
      </c>
      <c r="B156" s="31">
        <v>2018</v>
      </c>
      <c r="C156" s="32" t="s">
        <v>246</v>
      </c>
      <c r="D156" s="16">
        <v>7</v>
      </c>
      <c r="E156" s="24" t="s">
        <v>169</v>
      </c>
      <c r="F156" s="31" t="s">
        <v>159</v>
      </c>
      <c r="G156" s="25">
        <v>0.14678260869565218</v>
      </c>
      <c r="H156" s="24" t="str">
        <f t="shared" si="2"/>
        <v>2018673</v>
      </c>
      <c r="I156" s="26"/>
    </row>
    <row r="157" spans="1:9" x14ac:dyDescent="0.2">
      <c r="A157" s="27" t="s">
        <v>261</v>
      </c>
      <c r="B157" s="31">
        <v>2018</v>
      </c>
      <c r="C157" s="32" t="s">
        <v>246</v>
      </c>
      <c r="D157" s="16">
        <v>8</v>
      </c>
      <c r="E157" s="24" t="s">
        <v>172</v>
      </c>
      <c r="F157" s="31" t="s">
        <v>159</v>
      </c>
      <c r="G157" s="25">
        <v>0.19405450041288191</v>
      </c>
      <c r="H157" s="24" t="str">
        <f t="shared" si="2"/>
        <v>2018683</v>
      </c>
      <c r="I157" s="26"/>
    </row>
    <row r="158" spans="1:9" x14ac:dyDescent="0.2">
      <c r="A158" s="22" t="s">
        <v>262</v>
      </c>
      <c r="B158" s="31">
        <v>2018</v>
      </c>
      <c r="C158" s="32" t="s">
        <v>246</v>
      </c>
      <c r="D158" s="15">
        <v>10</v>
      </c>
      <c r="E158" s="24" t="s">
        <v>175</v>
      </c>
      <c r="F158" s="31" t="s">
        <v>159</v>
      </c>
      <c r="G158" s="25">
        <v>0.23511904761904762</v>
      </c>
      <c r="H158" s="24" t="str">
        <f t="shared" si="2"/>
        <v>20186103</v>
      </c>
      <c r="I158" s="26"/>
    </row>
    <row r="159" spans="1:9" x14ac:dyDescent="0.2">
      <c r="A159" s="27" t="s">
        <v>263</v>
      </c>
      <c r="B159" s="31">
        <v>2018</v>
      </c>
      <c r="C159" s="32" t="s">
        <v>246</v>
      </c>
      <c r="D159" s="15">
        <v>11</v>
      </c>
      <c r="E159" s="24" t="s">
        <v>100</v>
      </c>
      <c r="F159" s="31" t="s">
        <v>159</v>
      </c>
      <c r="G159" s="25">
        <v>0.17976318622174381</v>
      </c>
      <c r="H159" s="24" t="str">
        <f t="shared" si="2"/>
        <v>20186113</v>
      </c>
      <c r="I159" s="26"/>
    </row>
    <row r="160" spans="1:9" x14ac:dyDescent="0.2">
      <c r="A160" s="22" t="s">
        <v>264</v>
      </c>
      <c r="B160" s="31">
        <v>2018</v>
      </c>
      <c r="C160" s="32" t="s">
        <v>246</v>
      </c>
      <c r="D160" s="15">
        <v>14</v>
      </c>
      <c r="E160" s="24" t="s">
        <v>102</v>
      </c>
      <c r="F160" s="31" t="s">
        <v>159</v>
      </c>
      <c r="G160" s="25">
        <v>0.19910011248593926</v>
      </c>
      <c r="H160" s="24" t="str">
        <f t="shared" si="2"/>
        <v>20186143</v>
      </c>
      <c r="I160" s="26"/>
    </row>
    <row r="161" spans="1:9" x14ac:dyDescent="0.2">
      <c r="A161" s="27" t="s">
        <v>265</v>
      </c>
      <c r="B161" s="31">
        <v>2018</v>
      </c>
      <c r="C161" s="33" t="s">
        <v>246</v>
      </c>
      <c r="D161" s="15">
        <v>15</v>
      </c>
      <c r="E161" s="29" t="s">
        <v>182</v>
      </c>
      <c r="F161" s="31" t="s">
        <v>159</v>
      </c>
      <c r="G161" s="25">
        <v>0.26923076923076922</v>
      </c>
      <c r="H161" s="24" t="str">
        <f t="shared" si="2"/>
        <v>20186153</v>
      </c>
      <c r="I161" s="26"/>
    </row>
    <row r="162" spans="1:9" x14ac:dyDescent="0.2">
      <c r="A162" s="22" t="s">
        <v>266</v>
      </c>
      <c r="B162" s="31">
        <v>2018</v>
      </c>
      <c r="C162" s="32" t="s">
        <v>267</v>
      </c>
      <c r="D162" s="16">
        <v>1</v>
      </c>
      <c r="E162" s="24" t="s">
        <v>86</v>
      </c>
      <c r="F162" s="16" t="s">
        <v>157</v>
      </c>
      <c r="G162" s="25">
        <v>0.23155541360587673</v>
      </c>
      <c r="H162" s="24" t="str">
        <f t="shared" si="2"/>
        <v>2018711</v>
      </c>
      <c r="I162" s="26"/>
    </row>
    <row r="163" spans="1:9" x14ac:dyDescent="0.2">
      <c r="A163" s="27" t="s">
        <v>268</v>
      </c>
      <c r="B163" s="31">
        <v>2018</v>
      </c>
      <c r="C163" s="32" t="s">
        <v>267</v>
      </c>
      <c r="D163" s="16">
        <v>2</v>
      </c>
      <c r="E163" s="24" t="s">
        <v>88</v>
      </c>
      <c r="F163" s="16" t="s">
        <v>157</v>
      </c>
      <c r="G163" s="25">
        <v>0.48237769594950025</v>
      </c>
      <c r="H163" s="24" t="str">
        <f t="shared" si="2"/>
        <v>2018721</v>
      </c>
      <c r="I163" s="26"/>
    </row>
    <row r="164" spans="1:9" x14ac:dyDescent="0.2">
      <c r="A164" s="22" t="s">
        <v>269</v>
      </c>
      <c r="B164" s="31">
        <v>2018</v>
      </c>
      <c r="C164" s="32" t="s">
        <v>267</v>
      </c>
      <c r="D164" s="16">
        <v>3</v>
      </c>
      <c r="E164" s="24" t="s">
        <v>163</v>
      </c>
      <c r="F164" s="16" t="s">
        <v>157</v>
      </c>
      <c r="G164" s="25">
        <v>0.43786982248520712</v>
      </c>
      <c r="H164" s="24" t="str">
        <f t="shared" si="2"/>
        <v>2018731</v>
      </c>
      <c r="I164" s="26"/>
    </row>
    <row r="165" spans="1:9" x14ac:dyDescent="0.2">
      <c r="A165" s="27" t="s">
        <v>270</v>
      </c>
      <c r="B165" s="31">
        <v>2018</v>
      </c>
      <c r="C165" s="32" t="s">
        <v>267</v>
      </c>
      <c r="D165" s="16">
        <v>5</v>
      </c>
      <c r="E165" s="24" t="s">
        <v>166</v>
      </c>
      <c r="F165" s="16" t="s">
        <v>157</v>
      </c>
      <c r="G165" s="25">
        <v>0.25132275132275134</v>
      </c>
      <c r="H165" s="24" t="str">
        <f t="shared" si="2"/>
        <v>2018751</v>
      </c>
      <c r="I165" s="26"/>
    </row>
    <row r="166" spans="1:9" x14ac:dyDescent="0.2">
      <c r="A166" s="22" t="s">
        <v>271</v>
      </c>
      <c r="B166" s="31">
        <v>2018</v>
      </c>
      <c r="C166" s="32" t="s">
        <v>267</v>
      </c>
      <c r="D166" s="16">
        <v>7</v>
      </c>
      <c r="E166" s="24" t="s">
        <v>169</v>
      </c>
      <c r="F166" s="16" t="s">
        <v>157</v>
      </c>
      <c r="G166" s="25">
        <v>0.37646001796945194</v>
      </c>
      <c r="H166" s="24" t="str">
        <f t="shared" si="2"/>
        <v>2018771</v>
      </c>
      <c r="I166" s="26"/>
    </row>
    <row r="167" spans="1:9" x14ac:dyDescent="0.2">
      <c r="A167" s="27" t="s">
        <v>272</v>
      </c>
      <c r="B167" s="31">
        <v>2018</v>
      </c>
      <c r="C167" s="32" t="s">
        <v>267</v>
      </c>
      <c r="D167" s="16">
        <v>8</v>
      </c>
      <c r="E167" s="24" t="s">
        <v>172</v>
      </c>
      <c r="F167" s="16" t="s">
        <v>157</v>
      </c>
      <c r="G167" s="25">
        <v>0.59924623115577891</v>
      </c>
      <c r="H167" s="24" t="str">
        <f t="shared" si="2"/>
        <v>2018781</v>
      </c>
      <c r="I167" s="26"/>
    </row>
    <row r="168" spans="1:9" x14ac:dyDescent="0.2">
      <c r="A168" s="22" t="s">
        <v>273</v>
      </c>
      <c r="B168" s="31">
        <v>2018</v>
      </c>
      <c r="C168" s="32" t="s">
        <v>267</v>
      </c>
      <c r="D168" s="15">
        <v>10</v>
      </c>
      <c r="E168" s="24" t="s">
        <v>175</v>
      </c>
      <c r="F168" s="16" t="s">
        <v>157</v>
      </c>
      <c r="G168" s="25">
        <v>0.51436031331592691</v>
      </c>
      <c r="H168" s="24" t="str">
        <f t="shared" si="2"/>
        <v>20187101</v>
      </c>
      <c r="I168" s="26"/>
    </row>
    <row r="169" spans="1:9" x14ac:dyDescent="0.2">
      <c r="A169" s="27" t="s">
        <v>274</v>
      </c>
      <c r="B169" s="31">
        <v>2018</v>
      </c>
      <c r="C169" s="32" t="s">
        <v>267</v>
      </c>
      <c r="D169" s="15">
        <v>11</v>
      </c>
      <c r="E169" s="24" t="s">
        <v>100</v>
      </c>
      <c r="F169" s="16" t="s">
        <v>157</v>
      </c>
      <c r="G169" s="25">
        <v>0.32632743362831856</v>
      </c>
      <c r="H169" s="24" t="str">
        <f t="shared" si="2"/>
        <v>20187111</v>
      </c>
      <c r="I169" s="26"/>
    </row>
    <row r="170" spans="1:9" x14ac:dyDescent="0.2">
      <c r="A170" s="22" t="s">
        <v>275</v>
      </c>
      <c r="B170" s="31">
        <v>2018</v>
      </c>
      <c r="C170" s="32" t="s">
        <v>267</v>
      </c>
      <c r="D170" s="15">
        <v>14</v>
      </c>
      <c r="E170" s="24" t="s">
        <v>102</v>
      </c>
      <c r="F170" s="30" t="s">
        <v>157</v>
      </c>
      <c r="G170" s="25">
        <v>0.42695356738391849</v>
      </c>
      <c r="H170" s="24" t="str">
        <f t="shared" si="2"/>
        <v>20187141</v>
      </c>
      <c r="I170" s="26"/>
    </row>
    <row r="171" spans="1:9" x14ac:dyDescent="0.2">
      <c r="A171" s="27" t="s">
        <v>276</v>
      </c>
      <c r="B171" s="31">
        <v>2018</v>
      </c>
      <c r="C171" s="33" t="s">
        <v>267</v>
      </c>
      <c r="D171" s="15">
        <v>15</v>
      </c>
      <c r="E171" s="29" t="s">
        <v>182</v>
      </c>
      <c r="F171" s="34" t="s">
        <v>157</v>
      </c>
      <c r="G171" s="25">
        <v>0.45853489979267448</v>
      </c>
      <c r="H171" s="24" t="str">
        <f t="shared" si="2"/>
        <v>20187151</v>
      </c>
      <c r="I171" s="26"/>
    </row>
    <row r="172" spans="1:9" x14ac:dyDescent="0.2">
      <c r="A172" s="22" t="s">
        <v>277</v>
      </c>
      <c r="B172" s="31">
        <v>2018</v>
      </c>
      <c r="C172" s="32" t="s">
        <v>267</v>
      </c>
      <c r="D172" s="16">
        <v>1</v>
      </c>
      <c r="E172" s="24" t="s">
        <v>86</v>
      </c>
      <c r="F172" s="31" t="s">
        <v>159</v>
      </c>
      <c r="G172" s="25">
        <v>0.23155541360587673</v>
      </c>
      <c r="H172" s="24" t="str">
        <f t="shared" si="2"/>
        <v>2018713</v>
      </c>
      <c r="I172" s="26"/>
    </row>
    <row r="173" spans="1:9" x14ac:dyDescent="0.2">
      <c r="A173" s="27" t="s">
        <v>278</v>
      </c>
      <c r="B173" s="31">
        <v>2018</v>
      </c>
      <c r="C173" s="32" t="s">
        <v>267</v>
      </c>
      <c r="D173" s="16">
        <v>2</v>
      </c>
      <c r="E173" s="24" t="s">
        <v>88</v>
      </c>
      <c r="F173" s="31" t="s">
        <v>159</v>
      </c>
      <c r="G173" s="25">
        <v>0.48237769594950025</v>
      </c>
      <c r="H173" s="24" t="str">
        <f t="shared" si="2"/>
        <v>2018723</v>
      </c>
      <c r="I173" s="26"/>
    </row>
    <row r="174" spans="1:9" x14ac:dyDescent="0.2">
      <c r="A174" s="22" t="s">
        <v>279</v>
      </c>
      <c r="B174" s="31">
        <v>2018</v>
      </c>
      <c r="C174" s="32" t="s">
        <v>267</v>
      </c>
      <c r="D174" s="16">
        <v>3</v>
      </c>
      <c r="E174" s="24" t="s">
        <v>163</v>
      </c>
      <c r="F174" s="31" t="s">
        <v>159</v>
      </c>
      <c r="G174" s="25">
        <v>0.43786982248520712</v>
      </c>
      <c r="H174" s="24" t="str">
        <f t="shared" si="2"/>
        <v>2018733</v>
      </c>
      <c r="I174" s="26"/>
    </row>
    <row r="175" spans="1:9" x14ac:dyDescent="0.2">
      <c r="A175" s="27" t="s">
        <v>280</v>
      </c>
      <c r="B175" s="31">
        <v>2018</v>
      </c>
      <c r="C175" s="32" t="s">
        <v>267</v>
      </c>
      <c r="D175" s="16">
        <v>5</v>
      </c>
      <c r="E175" s="24" t="s">
        <v>166</v>
      </c>
      <c r="F175" s="31" t="s">
        <v>159</v>
      </c>
      <c r="G175" s="25">
        <v>0.25132275132275134</v>
      </c>
      <c r="H175" s="24" t="str">
        <f t="shared" si="2"/>
        <v>2018753</v>
      </c>
      <c r="I175" s="26"/>
    </row>
    <row r="176" spans="1:9" x14ac:dyDescent="0.2">
      <c r="A176" s="22" t="s">
        <v>281</v>
      </c>
      <c r="B176" s="31">
        <v>2018</v>
      </c>
      <c r="C176" s="32" t="s">
        <v>267</v>
      </c>
      <c r="D176" s="16">
        <v>7</v>
      </c>
      <c r="E176" s="24" t="s">
        <v>169</v>
      </c>
      <c r="F176" s="31" t="s">
        <v>159</v>
      </c>
      <c r="G176" s="25">
        <v>0.37646001796945194</v>
      </c>
      <c r="H176" s="24" t="str">
        <f t="shared" si="2"/>
        <v>2018773</v>
      </c>
      <c r="I176" s="26"/>
    </row>
    <row r="177" spans="1:9" x14ac:dyDescent="0.2">
      <c r="A177" s="27" t="s">
        <v>282</v>
      </c>
      <c r="B177" s="31">
        <v>2018</v>
      </c>
      <c r="C177" s="32" t="s">
        <v>267</v>
      </c>
      <c r="D177" s="16">
        <v>8</v>
      </c>
      <c r="E177" s="24" t="s">
        <v>172</v>
      </c>
      <c r="F177" s="31" t="s">
        <v>159</v>
      </c>
      <c r="G177" s="25">
        <v>0.59924623115577891</v>
      </c>
      <c r="H177" s="24" t="str">
        <f t="shared" si="2"/>
        <v>2018783</v>
      </c>
      <c r="I177" s="26"/>
    </row>
    <row r="178" spans="1:9" x14ac:dyDescent="0.2">
      <c r="A178" s="22" t="s">
        <v>283</v>
      </c>
      <c r="B178" s="31">
        <v>2018</v>
      </c>
      <c r="C178" s="32" t="s">
        <v>267</v>
      </c>
      <c r="D178" s="15">
        <v>10</v>
      </c>
      <c r="E178" s="24" t="s">
        <v>175</v>
      </c>
      <c r="F178" s="31" t="s">
        <v>159</v>
      </c>
      <c r="G178" s="25">
        <v>0.51436031331592691</v>
      </c>
      <c r="H178" s="24" t="str">
        <f t="shared" si="2"/>
        <v>20187103</v>
      </c>
      <c r="I178" s="26"/>
    </row>
    <row r="179" spans="1:9" x14ac:dyDescent="0.2">
      <c r="A179" s="27" t="s">
        <v>284</v>
      </c>
      <c r="B179" s="31">
        <v>2018</v>
      </c>
      <c r="C179" s="32" t="s">
        <v>267</v>
      </c>
      <c r="D179" s="15">
        <v>11</v>
      </c>
      <c r="E179" s="24" t="s">
        <v>100</v>
      </c>
      <c r="F179" s="31" t="s">
        <v>159</v>
      </c>
      <c r="G179" s="25">
        <v>0.32632743362831856</v>
      </c>
      <c r="H179" s="24" t="str">
        <f t="shared" si="2"/>
        <v>20187113</v>
      </c>
      <c r="I179" s="26"/>
    </row>
    <row r="180" spans="1:9" x14ac:dyDescent="0.2">
      <c r="A180" s="22" t="s">
        <v>285</v>
      </c>
      <c r="B180" s="31">
        <v>2018</v>
      </c>
      <c r="C180" s="32" t="s">
        <v>267</v>
      </c>
      <c r="D180" s="15">
        <v>14</v>
      </c>
      <c r="E180" s="24" t="s">
        <v>102</v>
      </c>
      <c r="F180" s="31" t="s">
        <v>159</v>
      </c>
      <c r="G180" s="25">
        <v>0.42695356738391849</v>
      </c>
      <c r="H180" s="24" t="str">
        <f t="shared" si="2"/>
        <v>20187143</v>
      </c>
      <c r="I180" s="26"/>
    </row>
    <row r="181" spans="1:9" x14ac:dyDescent="0.2">
      <c r="A181" s="27" t="s">
        <v>286</v>
      </c>
      <c r="B181" s="31">
        <v>2018</v>
      </c>
      <c r="C181" s="33" t="s">
        <v>267</v>
      </c>
      <c r="D181" s="15">
        <v>15</v>
      </c>
      <c r="E181" s="29" t="s">
        <v>182</v>
      </c>
      <c r="F181" s="31" t="s">
        <v>159</v>
      </c>
      <c r="G181" s="25">
        <v>0.45853489979267448</v>
      </c>
      <c r="H181" s="24" t="str">
        <f t="shared" si="2"/>
        <v>20187153</v>
      </c>
      <c r="I181" s="26"/>
    </row>
    <row r="182" spans="1:9" x14ac:dyDescent="0.2">
      <c r="A182" s="13" t="s">
        <v>287</v>
      </c>
      <c r="B182" s="14">
        <v>2019</v>
      </c>
      <c r="C182" s="35" t="s">
        <v>157</v>
      </c>
      <c r="D182" s="16">
        <v>1</v>
      </c>
      <c r="E182" s="17" t="s">
        <v>86</v>
      </c>
      <c r="F182" s="31" t="s">
        <v>157</v>
      </c>
      <c r="G182" s="18">
        <v>0.38309985405150715</v>
      </c>
      <c r="H182" s="17" t="str">
        <f t="shared" si="2"/>
        <v>2019111</v>
      </c>
      <c r="I182" s="36">
        <v>0.45205512325939967</v>
      </c>
    </row>
    <row r="183" spans="1:9" x14ac:dyDescent="0.2">
      <c r="A183" s="19" t="s">
        <v>288</v>
      </c>
      <c r="B183" s="14">
        <v>2019</v>
      </c>
      <c r="C183" s="35" t="s">
        <v>157</v>
      </c>
      <c r="D183" s="16">
        <v>2</v>
      </c>
      <c r="E183" s="17" t="s">
        <v>88</v>
      </c>
      <c r="F183" s="31" t="s">
        <v>157</v>
      </c>
      <c r="G183" s="18">
        <v>0.48532039581131714</v>
      </c>
      <c r="H183" s="17" t="str">
        <f t="shared" si="2"/>
        <v>2019121</v>
      </c>
      <c r="I183" s="36">
        <v>0.28719045073935506</v>
      </c>
    </row>
    <row r="184" spans="1:9" x14ac:dyDescent="0.2">
      <c r="A184" s="13" t="s">
        <v>289</v>
      </c>
      <c r="B184" s="14">
        <v>2019</v>
      </c>
      <c r="C184" s="35" t="s">
        <v>157</v>
      </c>
      <c r="D184" s="16">
        <v>3</v>
      </c>
      <c r="E184" s="17" t="s">
        <v>90</v>
      </c>
      <c r="F184" s="31" t="s">
        <v>157</v>
      </c>
      <c r="G184" s="18">
        <v>0.51004932936524117</v>
      </c>
      <c r="H184" s="17" t="str">
        <f t="shared" si="2"/>
        <v>2019131</v>
      </c>
      <c r="I184" s="36">
        <v>0.12061385980337304</v>
      </c>
    </row>
    <row r="185" spans="1:9" x14ac:dyDescent="0.2">
      <c r="A185" s="19" t="s">
        <v>290</v>
      </c>
      <c r="B185" s="14">
        <v>2019</v>
      </c>
      <c r="C185" s="35" t="s">
        <v>157</v>
      </c>
      <c r="D185" s="16">
        <v>5</v>
      </c>
      <c r="E185" s="17" t="s">
        <v>92</v>
      </c>
      <c r="F185" s="31" t="s">
        <v>157</v>
      </c>
      <c r="G185" s="18">
        <v>0.45579722241668058</v>
      </c>
      <c r="H185" s="17" t="str">
        <f t="shared" si="2"/>
        <v>2019151</v>
      </c>
      <c r="I185" s="36">
        <v>0.26703055220812361</v>
      </c>
    </row>
    <row r="186" spans="1:9" x14ac:dyDescent="0.2">
      <c r="A186" s="13" t="s">
        <v>291</v>
      </c>
      <c r="B186" s="14">
        <v>2019</v>
      </c>
      <c r="C186" s="35" t="s">
        <v>157</v>
      </c>
      <c r="D186" s="16">
        <v>7</v>
      </c>
      <c r="E186" s="17" t="s">
        <v>94</v>
      </c>
      <c r="F186" s="31" t="s">
        <v>157</v>
      </c>
      <c r="G186" s="18">
        <v>0.44561593922009457</v>
      </c>
      <c r="H186" s="17" t="str">
        <f t="shared" si="2"/>
        <v>2019171</v>
      </c>
      <c r="I186" s="36">
        <v>0.39823996752493623</v>
      </c>
    </row>
    <row r="187" spans="1:9" x14ac:dyDescent="0.2">
      <c r="A187" s="19" t="s">
        <v>292</v>
      </c>
      <c r="B187" s="14">
        <v>2019</v>
      </c>
      <c r="C187" s="35" t="s">
        <v>157</v>
      </c>
      <c r="D187" s="16">
        <v>8</v>
      </c>
      <c r="E187" s="17" t="s">
        <v>96</v>
      </c>
      <c r="F187" s="31" t="s">
        <v>157</v>
      </c>
      <c r="G187" s="18">
        <v>0.30522294979731834</v>
      </c>
      <c r="H187" s="17" t="str">
        <f t="shared" si="2"/>
        <v>2019181</v>
      </c>
      <c r="I187" s="36">
        <v>0.37638555447719263</v>
      </c>
    </row>
    <row r="188" spans="1:9" x14ac:dyDescent="0.2">
      <c r="A188" s="13" t="s">
        <v>293</v>
      </c>
      <c r="B188" s="14">
        <v>2019</v>
      </c>
      <c r="C188" s="35" t="s">
        <v>157</v>
      </c>
      <c r="D188" s="15">
        <v>10</v>
      </c>
      <c r="E188" s="17" t="s">
        <v>98</v>
      </c>
      <c r="F188" s="31" t="s">
        <v>157</v>
      </c>
      <c r="G188" s="18">
        <v>0.41112066817257376</v>
      </c>
      <c r="H188" s="17" t="str">
        <f t="shared" si="2"/>
        <v>20191101</v>
      </c>
      <c r="I188" s="36">
        <v>0.21895469565727471</v>
      </c>
    </row>
    <row r="189" spans="1:9" x14ac:dyDescent="0.2">
      <c r="A189" s="19" t="s">
        <v>294</v>
      </c>
      <c r="B189" s="14">
        <v>2019</v>
      </c>
      <c r="C189" s="35" t="s">
        <v>157</v>
      </c>
      <c r="D189" s="15">
        <v>11</v>
      </c>
      <c r="E189" s="17" t="s">
        <v>100</v>
      </c>
      <c r="F189" s="31" t="s">
        <v>157</v>
      </c>
      <c r="G189" s="18">
        <v>0.49529962206712846</v>
      </c>
      <c r="H189" s="17" t="str">
        <f t="shared" si="2"/>
        <v>20191111</v>
      </c>
      <c r="I189" s="36">
        <v>0.23853259066543275</v>
      </c>
    </row>
    <row r="190" spans="1:9" x14ac:dyDescent="0.2">
      <c r="A190" s="13" t="s">
        <v>295</v>
      </c>
      <c r="B190" s="14">
        <v>2019</v>
      </c>
      <c r="C190" s="35" t="s">
        <v>157</v>
      </c>
      <c r="D190" s="15">
        <v>14</v>
      </c>
      <c r="E190" s="17" t="s">
        <v>102</v>
      </c>
      <c r="F190" s="31" t="s">
        <v>157</v>
      </c>
      <c r="G190" s="18">
        <v>0.34795413905543282</v>
      </c>
      <c r="H190" s="17" t="str">
        <f t="shared" si="2"/>
        <v>20191141</v>
      </c>
      <c r="I190" s="36">
        <v>0.38673921805723499</v>
      </c>
    </row>
    <row r="191" spans="1:9" x14ac:dyDescent="0.2">
      <c r="A191" s="19" t="s">
        <v>296</v>
      </c>
      <c r="B191" s="14">
        <v>2019</v>
      </c>
      <c r="C191" s="35" t="s">
        <v>157</v>
      </c>
      <c r="D191" s="15">
        <v>15</v>
      </c>
      <c r="E191" s="17" t="s">
        <v>104</v>
      </c>
      <c r="F191" s="31" t="s">
        <v>157</v>
      </c>
      <c r="G191" s="18">
        <v>0.47704665141762859</v>
      </c>
      <c r="H191" s="17" t="str">
        <f t="shared" si="2"/>
        <v>20191151</v>
      </c>
      <c r="I191" s="36">
        <v>0.1845450490633363</v>
      </c>
    </row>
    <row r="192" spans="1:9" x14ac:dyDescent="0.2">
      <c r="A192" s="13" t="s">
        <v>297</v>
      </c>
      <c r="B192" s="14">
        <v>2019</v>
      </c>
      <c r="C192" s="35" t="s">
        <v>157</v>
      </c>
      <c r="D192" s="16">
        <v>1</v>
      </c>
      <c r="E192" s="17" t="s">
        <v>86</v>
      </c>
      <c r="F192" s="31" t="s">
        <v>159</v>
      </c>
      <c r="G192" s="18">
        <v>0.54334132542536862</v>
      </c>
      <c r="H192" s="17" t="str">
        <f t="shared" si="2"/>
        <v>2019113</v>
      </c>
      <c r="I192" s="36">
        <v>0.33165274780572301</v>
      </c>
    </row>
    <row r="193" spans="1:9" x14ac:dyDescent="0.2">
      <c r="A193" s="19" t="s">
        <v>298</v>
      </c>
      <c r="B193" s="14">
        <v>2019</v>
      </c>
      <c r="C193" s="35" t="s">
        <v>157</v>
      </c>
      <c r="D193" s="16">
        <v>2</v>
      </c>
      <c r="E193" s="17" t="s">
        <v>88</v>
      </c>
      <c r="F193" s="31" t="s">
        <v>159</v>
      </c>
      <c r="G193" s="18">
        <v>0.55855948026702817</v>
      </c>
      <c r="H193" s="17" t="str">
        <f t="shared" si="2"/>
        <v>2019123</v>
      </c>
      <c r="I193" s="36">
        <v>0.13213969533229539</v>
      </c>
    </row>
    <row r="194" spans="1:9" x14ac:dyDescent="0.2">
      <c r="A194" s="13" t="s">
        <v>299</v>
      </c>
      <c r="B194" s="14">
        <v>2019</v>
      </c>
      <c r="C194" s="35" t="s">
        <v>157</v>
      </c>
      <c r="D194" s="16">
        <v>3</v>
      </c>
      <c r="E194" s="17" t="s">
        <v>90</v>
      </c>
      <c r="F194" s="31" t="s">
        <v>159</v>
      </c>
      <c r="G194" s="18">
        <v>0.5870824972338391</v>
      </c>
      <c r="H194" s="17" t="str">
        <f t="shared" ref="H194:H257" si="3">B194&amp;C194&amp;D194&amp;F194</f>
        <v>2019133</v>
      </c>
      <c r="I194" s="36">
        <v>7.5547037214502469E-2</v>
      </c>
    </row>
    <row r="195" spans="1:9" x14ac:dyDescent="0.2">
      <c r="A195" s="19" t="s">
        <v>300</v>
      </c>
      <c r="B195" s="14">
        <v>2019</v>
      </c>
      <c r="C195" s="35" t="s">
        <v>157</v>
      </c>
      <c r="D195" s="16">
        <v>5</v>
      </c>
      <c r="E195" s="17" t="s">
        <v>92</v>
      </c>
      <c r="F195" s="31" t="s">
        <v>159</v>
      </c>
      <c r="G195" s="18">
        <v>0.54067235510794054</v>
      </c>
      <c r="H195" s="17" t="str">
        <f t="shared" si="3"/>
        <v>2019153</v>
      </c>
      <c r="I195" s="36">
        <v>0.180858586729678</v>
      </c>
    </row>
    <row r="196" spans="1:9" x14ac:dyDescent="0.2">
      <c r="A196" s="13" t="s">
        <v>301</v>
      </c>
      <c r="B196" s="14">
        <v>2019</v>
      </c>
      <c r="C196" s="35" t="s">
        <v>157</v>
      </c>
      <c r="D196" s="16">
        <v>7</v>
      </c>
      <c r="E196" s="17" t="s">
        <v>94</v>
      </c>
      <c r="F196" s="31" t="s">
        <v>159</v>
      </c>
      <c r="G196" s="18">
        <v>0.61183972269646647</v>
      </c>
      <c r="H196" s="17" t="str">
        <f t="shared" si="3"/>
        <v>2019173</v>
      </c>
      <c r="I196" s="36">
        <v>0.30562308424056656</v>
      </c>
    </row>
    <row r="197" spans="1:9" x14ac:dyDescent="0.2">
      <c r="A197" s="19" t="s">
        <v>302</v>
      </c>
      <c r="B197" s="14">
        <v>2019</v>
      </c>
      <c r="C197" s="35" t="s">
        <v>157</v>
      </c>
      <c r="D197" s="16">
        <v>8</v>
      </c>
      <c r="E197" s="17" t="s">
        <v>96</v>
      </c>
      <c r="F197" s="31" t="s">
        <v>159</v>
      </c>
      <c r="G197" s="18">
        <v>0.45614582926734065</v>
      </c>
      <c r="H197" s="17" t="str">
        <f t="shared" si="3"/>
        <v>2019183</v>
      </c>
      <c r="I197" s="36">
        <v>0.21033715557076843</v>
      </c>
    </row>
    <row r="198" spans="1:9" x14ac:dyDescent="0.2">
      <c r="A198" s="13" t="s">
        <v>303</v>
      </c>
      <c r="B198" s="14">
        <v>2019</v>
      </c>
      <c r="C198" s="35" t="s">
        <v>157</v>
      </c>
      <c r="D198" s="15">
        <v>10</v>
      </c>
      <c r="E198" s="17" t="s">
        <v>98</v>
      </c>
      <c r="F198" s="31" t="s">
        <v>159</v>
      </c>
      <c r="G198" s="18">
        <v>0.60656091644547172</v>
      </c>
      <c r="H198" s="17" t="str">
        <f t="shared" si="3"/>
        <v>20191103</v>
      </c>
      <c r="I198" s="36">
        <v>0.20328726968174204</v>
      </c>
    </row>
    <row r="199" spans="1:9" x14ac:dyDescent="0.2">
      <c r="A199" s="19" t="s">
        <v>304</v>
      </c>
      <c r="B199" s="14">
        <v>2019</v>
      </c>
      <c r="C199" s="35" t="s">
        <v>157</v>
      </c>
      <c r="D199" s="15">
        <v>11</v>
      </c>
      <c r="E199" s="17" t="s">
        <v>100</v>
      </c>
      <c r="F199" s="31" t="s">
        <v>159</v>
      </c>
      <c r="G199" s="18">
        <v>0.59412818925347843</v>
      </c>
      <c r="H199" s="17" t="str">
        <f t="shared" si="3"/>
        <v>20191113</v>
      </c>
      <c r="I199" s="36">
        <v>0.12622030142816401</v>
      </c>
    </row>
    <row r="200" spans="1:9" x14ac:dyDescent="0.2">
      <c r="A200" s="13" t="s">
        <v>305</v>
      </c>
      <c r="B200" s="14">
        <v>2019</v>
      </c>
      <c r="C200" s="35" t="s">
        <v>157</v>
      </c>
      <c r="D200" s="15">
        <v>14</v>
      </c>
      <c r="E200" s="17" t="s">
        <v>102</v>
      </c>
      <c r="F200" s="31" t="s">
        <v>159</v>
      </c>
      <c r="G200" s="18">
        <v>0.47234459128732259</v>
      </c>
      <c r="H200" s="17" t="str">
        <f t="shared" si="3"/>
        <v>20191143</v>
      </c>
      <c r="I200" s="36">
        <v>0.12746113989637306</v>
      </c>
    </row>
    <row r="201" spans="1:9" x14ac:dyDescent="0.2">
      <c r="A201" s="19" t="s">
        <v>306</v>
      </c>
      <c r="B201" s="14">
        <v>2019</v>
      </c>
      <c r="C201" s="35" t="s">
        <v>157</v>
      </c>
      <c r="D201" s="15">
        <v>15</v>
      </c>
      <c r="E201" s="17" t="s">
        <v>104</v>
      </c>
      <c r="F201" s="31" t="s">
        <v>159</v>
      </c>
      <c r="G201" s="18">
        <v>0.48858129074997386</v>
      </c>
      <c r="H201" s="17" t="str">
        <f t="shared" si="3"/>
        <v>20191153</v>
      </c>
      <c r="I201" s="36">
        <v>0.15250124884036251</v>
      </c>
    </row>
    <row r="202" spans="1:9" ht="15" x14ac:dyDescent="0.25">
      <c r="A202" s="13" t="s">
        <v>307</v>
      </c>
      <c r="B202" s="37">
        <v>2019</v>
      </c>
      <c r="C202" s="38" t="s">
        <v>156</v>
      </c>
      <c r="D202" s="16">
        <v>1</v>
      </c>
      <c r="E202" s="39" t="s">
        <v>86</v>
      </c>
      <c r="F202" s="40" t="s">
        <v>157</v>
      </c>
      <c r="G202" s="18">
        <v>0.3869176715537434</v>
      </c>
      <c r="H202" s="17" t="str">
        <f t="shared" si="3"/>
        <v>2019211</v>
      </c>
    </row>
    <row r="203" spans="1:9" ht="15" x14ac:dyDescent="0.25">
      <c r="A203" s="19" t="s">
        <v>308</v>
      </c>
      <c r="B203" s="37">
        <v>2019</v>
      </c>
      <c r="C203" s="38" t="s">
        <v>156</v>
      </c>
      <c r="D203" s="16">
        <v>1</v>
      </c>
      <c r="E203" s="39" t="s">
        <v>86</v>
      </c>
      <c r="F203" s="31" t="s">
        <v>159</v>
      </c>
      <c r="G203" s="18">
        <v>0.5699421965317919</v>
      </c>
      <c r="H203" s="17" t="str">
        <f t="shared" si="3"/>
        <v>2019213</v>
      </c>
    </row>
    <row r="204" spans="1:9" ht="15" x14ac:dyDescent="0.25">
      <c r="A204" s="13" t="s">
        <v>309</v>
      </c>
      <c r="B204" s="37">
        <v>2019</v>
      </c>
      <c r="C204" s="38" t="s">
        <v>156</v>
      </c>
      <c r="D204" s="16">
        <v>2</v>
      </c>
      <c r="E204" s="39" t="s">
        <v>88</v>
      </c>
      <c r="F204" s="40" t="s">
        <v>157</v>
      </c>
      <c r="G204" s="18">
        <v>0.49107142857142855</v>
      </c>
      <c r="H204" s="17" t="str">
        <f t="shared" si="3"/>
        <v>2019221</v>
      </c>
    </row>
    <row r="205" spans="1:9" ht="15" x14ac:dyDescent="0.25">
      <c r="A205" s="19" t="s">
        <v>310</v>
      </c>
      <c r="B205" s="37">
        <v>2019</v>
      </c>
      <c r="C205" s="38" t="s">
        <v>156</v>
      </c>
      <c r="D205" s="16">
        <v>2</v>
      </c>
      <c r="E205" s="39" t="s">
        <v>88</v>
      </c>
      <c r="F205" s="31" t="s">
        <v>159</v>
      </c>
      <c r="G205" s="18">
        <v>0.60119940029985008</v>
      </c>
      <c r="H205" s="17" t="str">
        <f t="shared" si="3"/>
        <v>2019223</v>
      </c>
    </row>
    <row r="206" spans="1:9" ht="15" x14ac:dyDescent="0.25">
      <c r="A206" s="13" t="s">
        <v>311</v>
      </c>
      <c r="B206" s="37">
        <v>2019</v>
      </c>
      <c r="C206" s="38" t="s">
        <v>156</v>
      </c>
      <c r="D206" s="16">
        <v>3</v>
      </c>
      <c r="E206" s="39" t="s">
        <v>163</v>
      </c>
      <c r="F206" s="40" t="s">
        <v>157</v>
      </c>
      <c r="G206" s="18">
        <v>0.86035613870665417</v>
      </c>
      <c r="H206" s="17" t="str">
        <f t="shared" si="3"/>
        <v>2019231</v>
      </c>
    </row>
    <row r="207" spans="1:9" ht="15" x14ac:dyDescent="0.25">
      <c r="A207" s="19" t="s">
        <v>312</v>
      </c>
      <c r="B207" s="37">
        <v>2019</v>
      </c>
      <c r="C207" s="38" t="s">
        <v>156</v>
      </c>
      <c r="D207" s="16">
        <v>3</v>
      </c>
      <c r="E207" s="39" t="s">
        <v>163</v>
      </c>
      <c r="F207" s="31" t="s">
        <v>159</v>
      </c>
      <c r="G207" s="18">
        <v>0.92</v>
      </c>
      <c r="H207" s="17" t="str">
        <f t="shared" si="3"/>
        <v>2019233</v>
      </c>
    </row>
    <row r="208" spans="1:9" ht="15" x14ac:dyDescent="0.25">
      <c r="A208" s="13" t="s">
        <v>313</v>
      </c>
      <c r="B208" s="37">
        <v>2019</v>
      </c>
      <c r="C208" s="38" t="s">
        <v>156</v>
      </c>
      <c r="D208" s="16">
        <v>5</v>
      </c>
      <c r="E208" s="39" t="s">
        <v>166</v>
      </c>
      <c r="F208" s="40" t="s">
        <v>157</v>
      </c>
      <c r="G208" s="18">
        <v>0.36157671762755572</v>
      </c>
      <c r="H208" s="17" t="str">
        <f t="shared" si="3"/>
        <v>2019251</v>
      </c>
    </row>
    <row r="209" spans="1:8" ht="15" x14ac:dyDescent="0.25">
      <c r="A209" s="19" t="s">
        <v>314</v>
      </c>
      <c r="B209" s="37">
        <v>2019</v>
      </c>
      <c r="C209" s="38" t="s">
        <v>156</v>
      </c>
      <c r="D209" s="16">
        <v>5</v>
      </c>
      <c r="E209" s="39" t="s">
        <v>166</v>
      </c>
      <c r="F209" s="31" t="s">
        <v>159</v>
      </c>
      <c r="G209" s="18">
        <v>0.56426332288401249</v>
      </c>
      <c r="H209" s="17" t="str">
        <f t="shared" si="3"/>
        <v>2019253</v>
      </c>
    </row>
    <row r="210" spans="1:8" ht="15" x14ac:dyDescent="0.25">
      <c r="A210" s="13" t="s">
        <v>315</v>
      </c>
      <c r="B210" s="37">
        <v>2019</v>
      </c>
      <c r="C210" s="38" t="s">
        <v>156</v>
      </c>
      <c r="D210" s="16">
        <v>7</v>
      </c>
      <c r="E210" s="39" t="s">
        <v>169</v>
      </c>
      <c r="F210" s="40" t="s">
        <v>157</v>
      </c>
      <c r="G210" s="18">
        <v>0.37184035476718402</v>
      </c>
      <c r="H210" s="17" t="str">
        <f t="shared" si="3"/>
        <v>2019271</v>
      </c>
    </row>
    <row r="211" spans="1:8" ht="15" x14ac:dyDescent="0.25">
      <c r="A211" s="19" t="s">
        <v>316</v>
      </c>
      <c r="B211" s="37">
        <v>2019</v>
      </c>
      <c r="C211" s="38" t="s">
        <v>156</v>
      </c>
      <c r="D211" s="16">
        <v>7</v>
      </c>
      <c r="E211" s="39" t="s">
        <v>169</v>
      </c>
      <c r="F211" s="31" t="s">
        <v>159</v>
      </c>
      <c r="G211" s="18">
        <v>0.7014285714285714</v>
      </c>
      <c r="H211" s="17" t="str">
        <f t="shared" si="3"/>
        <v>2019273</v>
      </c>
    </row>
    <row r="212" spans="1:8" ht="15" x14ac:dyDescent="0.25">
      <c r="A212" s="13" t="s">
        <v>317</v>
      </c>
      <c r="B212" s="37">
        <v>2019</v>
      </c>
      <c r="C212" s="38" t="s">
        <v>156</v>
      </c>
      <c r="D212" s="16">
        <v>8</v>
      </c>
      <c r="E212" s="39" t="s">
        <v>172</v>
      </c>
      <c r="F212" s="40" t="s">
        <v>157</v>
      </c>
      <c r="G212" s="18">
        <v>0.43486410496719774</v>
      </c>
      <c r="H212" s="17" t="str">
        <f t="shared" si="3"/>
        <v>2019281</v>
      </c>
    </row>
    <row r="213" spans="1:8" ht="15" x14ac:dyDescent="0.25">
      <c r="A213" s="19" t="s">
        <v>318</v>
      </c>
      <c r="B213" s="37">
        <v>2019</v>
      </c>
      <c r="C213" s="38" t="s">
        <v>156</v>
      </c>
      <c r="D213" s="16">
        <v>8</v>
      </c>
      <c r="E213" s="39" t="s">
        <v>172</v>
      </c>
      <c r="F213" s="31" t="s">
        <v>159</v>
      </c>
      <c r="G213" s="18">
        <v>0.80312499999999998</v>
      </c>
      <c r="H213" s="17" t="str">
        <f t="shared" si="3"/>
        <v>2019283</v>
      </c>
    </row>
    <row r="214" spans="1:8" ht="15" x14ac:dyDescent="0.25">
      <c r="A214" s="13" t="s">
        <v>319</v>
      </c>
      <c r="B214" s="37">
        <v>2019</v>
      </c>
      <c r="C214" s="38" t="s">
        <v>156</v>
      </c>
      <c r="D214" s="15">
        <v>10</v>
      </c>
      <c r="E214" s="39" t="s">
        <v>175</v>
      </c>
      <c r="F214" s="40" t="s">
        <v>157</v>
      </c>
      <c r="G214" s="18">
        <v>0.67237163814180934</v>
      </c>
      <c r="H214" s="17" t="str">
        <f t="shared" si="3"/>
        <v>20192101</v>
      </c>
    </row>
    <row r="215" spans="1:8" ht="15" x14ac:dyDescent="0.25">
      <c r="A215" s="19" t="s">
        <v>320</v>
      </c>
      <c r="B215" s="37">
        <v>2019</v>
      </c>
      <c r="C215" s="38" t="s">
        <v>156</v>
      </c>
      <c r="D215" s="15">
        <v>10</v>
      </c>
      <c r="E215" s="39" t="s">
        <v>175</v>
      </c>
      <c r="F215" s="31" t="s">
        <v>159</v>
      </c>
      <c r="G215" s="18">
        <v>0.88466947960618847</v>
      </c>
      <c r="H215" s="17" t="str">
        <f t="shared" si="3"/>
        <v>20192103</v>
      </c>
    </row>
    <row r="216" spans="1:8" ht="15" x14ac:dyDescent="0.25">
      <c r="A216" s="13" t="s">
        <v>321</v>
      </c>
      <c r="B216" s="37">
        <v>2019</v>
      </c>
      <c r="C216" s="38" t="s">
        <v>156</v>
      </c>
      <c r="D216" s="15">
        <v>11</v>
      </c>
      <c r="E216" s="39" t="s">
        <v>100</v>
      </c>
      <c r="F216" s="40" t="s">
        <v>157</v>
      </c>
      <c r="G216" s="18">
        <v>0.43820913830113462</v>
      </c>
      <c r="H216" s="17" t="str">
        <f t="shared" si="3"/>
        <v>20192111</v>
      </c>
    </row>
    <row r="217" spans="1:8" ht="15" x14ac:dyDescent="0.25">
      <c r="A217" s="19" t="s">
        <v>322</v>
      </c>
      <c r="B217" s="37">
        <v>2019</v>
      </c>
      <c r="C217" s="38" t="s">
        <v>156</v>
      </c>
      <c r="D217" s="15">
        <v>11</v>
      </c>
      <c r="E217" s="39" t="s">
        <v>100</v>
      </c>
      <c r="F217" s="31" t="s">
        <v>159</v>
      </c>
      <c r="G217" s="18">
        <v>0.347009735744089</v>
      </c>
      <c r="H217" s="17" t="str">
        <f t="shared" si="3"/>
        <v>20192113</v>
      </c>
    </row>
    <row r="218" spans="1:8" ht="15" x14ac:dyDescent="0.25">
      <c r="A218" s="13" t="s">
        <v>323</v>
      </c>
      <c r="B218" s="37">
        <v>2019</v>
      </c>
      <c r="C218" s="38" t="s">
        <v>156</v>
      </c>
      <c r="D218" s="15">
        <v>14</v>
      </c>
      <c r="E218" s="39" t="s">
        <v>102</v>
      </c>
      <c r="F218" s="40" t="s">
        <v>157</v>
      </c>
      <c r="G218" s="18">
        <v>0.56278366111951583</v>
      </c>
      <c r="H218" s="17" t="str">
        <f t="shared" si="3"/>
        <v>20192141</v>
      </c>
    </row>
    <row r="219" spans="1:8" ht="15" x14ac:dyDescent="0.25">
      <c r="A219" s="19" t="s">
        <v>324</v>
      </c>
      <c r="B219" s="37">
        <v>2019</v>
      </c>
      <c r="C219" s="38" t="s">
        <v>156</v>
      </c>
      <c r="D219" s="15">
        <v>14</v>
      </c>
      <c r="E219" s="39" t="s">
        <v>102</v>
      </c>
      <c r="F219" s="31" t="s">
        <v>159</v>
      </c>
      <c r="G219" s="18">
        <v>1</v>
      </c>
      <c r="H219" s="17" t="str">
        <f t="shared" si="3"/>
        <v>20192143</v>
      </c>
    </row>
    <row r="220" spans="1:8" ht="15" x14ac:dyDescent="0.25">
      <c r="A220" s="13" t="s">
        <v>325</v>
      </c>
      <c r="B220" s="37">
        <v>2019</v>
      </c>
      <c r="C220" s="38" t="s">
        <v>156</v>
      </c>
      <c r="D220" s="15">
        <v>15</v>
      </c>
      <c r="E220" s="39" t="s">
        <v>182</v>
      </c>
      <c r="F220" s="40" t="s">
        <v>157</v>
      </c>
      <c r="G220" s="18">
        <v>0.73636363636363633</v>
      </c>
      <c r="H220" s="17" t="str">
        <f t="shared" si="3"/>
        <v>20192151</v>
      </c>
    </row>
    <row r="221" spans="1:8" ht="15" x14ac:dyDescent="0.25">
      <c r="A221" s="19" t="s">
        <v>326</v>
      </c>
      <c r="B221" s="37">
        <v>2019</v>
      </c>
      <c r="C221" s="38" t="s">
        <v>156</v>
      </c>
      <c r="D221" s="15">
        <v>15</v>
      </c>
      <c r="E221" s="39" t="s">
        <v>182</v>
      </c>
      <c r="F221" s="31" t="s">
        <v>159</v>
      </c>
      <c r="G221" s="18">
        <v>0.52941176470588236</v>
      </c>
      <c r="H221" s="17" t="str">
        <f t="shared" si="3"/>
        <v>20192153</v>
      </c>
    </row>
    <row r="222" spans="1:8" ht="15" x14ac:dyDescent="0.25">
      <c r="A222" s="13" t="s">
        <v>327</v>
      </c>
      <c r="B222" s="37">
        <v>2019</v>
      </c>
      <c r="C222" s="38" t="s">
        <v>159</v>
      </c>
      <c r="D222" s="16">
        <v>1</v>
      </c>
      <c r="E222" s="39" t="s">
        <v>86</v>
      </c>
      <c r="F222" s="40" t="s">
        <v>157</v>
      </c>
      <c r="G222" s="18">
        <v>0.6046095323338555</v>
      </c>
      <c r="H222" s="17" t="str">
        <f t="shared" si="3"/>
        <v>2019311</v>
      </c>
    </row>
    <row r="223" spans="1:8" ht="15" x14ac:dyDescent="0.25">
      <c r="A223" s="19" t="s">
        <v>328</v>
      </c>
      <c r="B223" s="37">
        <v>2019</v>
      </c>
      <c r="C223" s="38" t="s">
        <v>159</v>
      </c>
      <c r="D223" s="16">
        <v>2</v>
      </c>
      <c r="E223" s="39" t="s">
        <v>88</v>
      </c>
      <c r="F223" s="40" t="s">
        <v>157</v>
      </c>
      <c r="G223" s="18">
        <v>0.62302483069977421</v>
      </c>
      <c r="H223" s="17" t="str">
        <f t="shared" si="3"/>
        <v>2019321</v>
      </c>
    </row>
    <row r="224" spans="1:8" ht="15" x14ac:dyDescent="0.25">
      <c r="A224" s="13" t="s">
        <v>329</v>
      </c>
      <c r="B224" s="37">
        <v>2019</v>
      </c>
      <c r="C224" s="38" t="s">
        <v>159</v>
      </c>
      <c r="D224" s="16">
        <v>3</v>
      </c>
      <c r="E224" s="39" t="s">
        <v>163</v>
      </c>
      <c r="F224" s="40" t="s">
        <v>157</v>
      </c>
      <c r="G224" s="18">
        <v>0.87754090233019333</v>
      </c>
      <c r="H224" s="17" t="str">
        <f t="shared" si="3"/>
        <v>2019331</v>
      </c>
    </row>
    <row r="225" spans="1:9" ht="15" x14ac:dyDescent="0.25">
      <c r="A225" s="19" t="s">
        <v>330</v>
      </c>
      <c r="B225" s="37">
        <v>2019</v>
      </c>
      <c r="C225" s="38" t="s">
        <v>159</v>
      </c>
      <c r="D225" s="16">
        <v>5</v>
      </c>
      <c r="E225" s="39" t="s">
        <v>166</v>
      </c>
      <c r="F225" s="40" t="s">
        <v>157</v>
      </c>
      <c r="G225" s="18">
        <v>0.56550218340611358</v>
      </c>
      <c r="H225" s="17" t="str">
        <f t="shared" si="3"/>
        <v>2019351</v>
      </c>
    </row>
    <row r="226" spans="1:9" ht="15" x14ac:dyDescent="0.25">
      <c r="A226" s="13" t="s">
        <v>331</v>
      </c>
      <c r="B226" s="37">
        <v>2019</v>
      </c>
      <c r="C226" s="38" t="s">
        <v>159</v>
      </c>
      <c r="D226" s="16">
        <v>7</v>
      </c>
      <c r="E226" s="39" t="s">
        <v>169</v>
      </c>
      <c r="F226" s="40" t="s">
        <v>157</v>
      </c>
      <c r="G226" s="18">
        <v>0.5859478568272205</v>
      </c>
      <c r="H226" s="17" t="str">
        <f t="shared" si="3"/>
        <v>2019371</v>
      </c>
    </row>
    <row r="227" spans="1:9" ht="15" x14ac:dyDescent="0.25">
      <c r="A227" s="19" t="s">
        <v>332</v>
      </c>
      <c r="B227" s="37">
        <v>2019</v>
      </c>
      <c r="C227" s="38" t="s">
        <v>159</v>
      </c>
      <c r="D227" s="16">
        <v>8</v>
      </c>
      <c r="E227" s="39" t="s">
        <v>172</v>
      </c>
      <c r="F227" s="40" t="s">
        <v>157</v>
      </c>
      <c r="G227" s="18">
        <v>0.83921568627450982</v>
      </c>
      <c r="H227" s="17" t="str">
        <f t="shared" si="3"/>
        <v>2019381</v>
      </c>
    </row>
    <row r="228" spans="1:9" ht="15" x14ac:dyDescent="0.25">
      <c r="A228" s="13" t="s">
        <v>333</v>
      </c>
      <c r="B228" s="37">
        <v>2019</v>
      </c>
      <c r="C228" s="38" t="s">
        <v>159</v>
      </c>
      <c r="D228" s="15">
        <v>10</v>
      </c>
      <c r="E228" s="39" t="s">
        <v>175</v>
      </c>
      <c r="F228" s="40" t="s">
        <v>157</v>
      </c>
      <c r="G228" s="18">
        <v>0.79498714652956293</v>
      </c>
      <c r="H228" s="17" t="str">
        <f t="shared" si="3"/>
        <v>20193101</v>
      </c>
    </row>
    <row r="229" spans="1:9" ht="15" x14ac:dyDescent="0.25">
      <c r="A229" s="19" t="s">
        <v>334</v>
      </c>
      <c r="B229" s="37">
        <v>2019</v>
      </c>
      <c r="C229" s="38" t="s">
        <v>159</v>
      </c>
      <c r="D229" s="15">
        <v>11</v>
      </c>
      <c r="E229" s="39" t="s">
        <v>100</v>
      </c>
      <c r="F229" s="40" t="s">
        <v>157</v>
      </c>
      <c r="G229" s="18">
        <v>0.76645626690712354</v>
      </c>
      <c r="H229" s="17" t="str">
        <f t="shared" si="3"/>
        <v>20193111</v>
      </c>
    </row>
    <row r="230" spans="1:9" ht="15" x14ac:dyDescent="0.25">
      <c r="A230" s="13" t="s">
        <v>335</v>
      </c>
      <c r="B230" s="37">
        <v>2019</v>
      </c>
      <c r="C230" s="38" t="s">
        <v>159</v>
      </c>
      <c r="D230" s="15">
        <v>14</v>
      </c>
      <c r="E230" s="39" t="s">
        <v>102</v>
      </c>
      <c r="F230" s="40" t="s">
        <v>157</v>
      </c>
      <c r="G230" s="18">
        <v>0.89897698209718668</v>
      </c>
      <c r="H230" s="17" t="str">
        <f t="shared" si="3"/>
        <v>20193141</v>
      </c>
    </row>
    <row r="231" spans="1:9" ht="15" x14ac:dyDescent="0.25">
      <c r="A231" s="19" t="s">
        <v>336</v>
      </c>
      <c r="B231" s="42">
        <v>2019</v>
      </c>
      <c r="C231" s="38" t="s">
        <v>159</v>
      </c>
      <c r="D231" s="15">
        <v>15</v>
      </c>
      <c r="E231" s="43" t="s">
        <v>182</v>
      </c>
      <c r="F231" s="40" t="s">
        <v>157</v>
      </c>
      <c r="G231" s="18">
        <v>0.93333333333333335</v>
      </c>
      <c r="H231" s="17" t="str">
        <f t="shared" si="3"/>
        <v>20193151</v>
      </c>
    </row>
    <row r="232" spans="1:9" x14ac:dyDescent="0.2">
      <c r="A232" s="22" t="s">
        <v>337</v>
      </c>
      <c r="B232" s="44">
        <v>2019</v>
      </c>
      <c r="C232" s="32" t="s">
        <v>246</v>
      </c>
      <c r="D232" s="16">
        <v>1</v>
      </c>
      <c r="E232" s="24" t="s">
        <v>86</v>
      </c>
      <c r="F232" s="16" t="s">
        <v>157</v>
      </c>
      <c r="G232" s="45">
        <v>0.22863939105613701</v>
      </c>
      <c r="H232" s="24" t="str">
        <f t="shared" si="3"/>
        <v>2019611</v>
      </c>
      <c r="I232" s="26"/>
    </row>
    <row r="233" spans="1:9" x14ac:dyDescent="0.2">
      <c r="A233" s="27" t="s">
        <v>338</v>
      </c>
      <c r="B233" s="44">
        <v>2019</v>
      </c>
      <c r="C233" s="32" t="s">
        <v>246</v>
      </c>
      <c r="D233" s="16">
        <v>2</v>
      </c>
      <c r="E233" s="24" t="s">
        <v>88</v>
      </c>
      <c r="F233" s="16" t="s">
        <v>157</v>
      </c>
      <c r="G233" s="45">
        <v>0.5</v>
      </c>
      <c r="H233" s="24" t="str">
        <f t="shared" si="3"/>
        <v>2019621</v>
      </c>
      <c r="I233" s="26"/>
    </row>
    <row r="234" spans="1:9" x14ac:dyDescent="0.2">
      <c r="A234" s="22" t="s">
        <v>339</v>
      </c>
      <c r="B234" s="44">
        <v>2019</v>
      </c>
      <c r="C234" s="32" t="s">
        <v>246</v>
      </c>
      <c r="D234" s="16">
        <v>3</v>
      </c>
      <c r="E234" s="24" t="s">
        <v>163</v>
      </c>
      <c r="F234" s="16" t="s">
        <v>157</v>
      </c>
      <c r="G234" s="45">
        <v>0.52534562211981561</v>
      </c>
      <c r="H234" s="24" t="str">
        <f t="shared" si="3"/>
        <v>2019631</v>
      </c>
      <c r="I234" s="26"/>
    </row>
    <row r="235" spans="1:9" x14ac:dyDescent="0.2">
      <c r="A235" s="27" t="s">
        <v>340</v>
      </c>
      <c r="B235" s="44">
        <v>2019</v>
      </c>
      <c r="C235" s="32" t="s">
        <v>246</v>
      </c>
      <c r="D235" s="16">
        <v>5</v>
      </c>
      <c r="E235" s="24" t="s">
        <v>166</v>
      </c>
      <c r="F235" s="16" t="s">
        <v>157</v>
      </c>
      <c r="G235" s="45">
        <v>0.3600706713780919</v>
      </c>
      <c r="H235" s="24" t="str">
        <f t="shared" si="3"/>
        <v>2019651</v>
      </c>
      <c r="I235" s="26"/>
    </row>
    <row r="236" spans="1:9" x14ac:dyDescent="0.2">
      <c r="A236" s="22" t="s">
        <v>341</v>
      </c>
      <c r="B236" s="44">
        <v>2019</v>
      </c>
      <c r="C236" s="32" t="s">
        <v>246</v>
      </c>
      <c r="D236" s="16">
        <v>7</v>
      </c>
      <c r="E236" s="24" t="s">
        <v>169</v>
      </c>
      <c r="F236" s="16" t="s">
        <v>157</v>
      </c>
      <c r="G236" s="45">
        <v>0.38455686572841385</v>
      </c>
      <c r="H236" s="24" t="str">
        <f t="shared" si="3"/>
        <v>2019671</v>
      </c>
      <c r="I236" s="26"/>
    </row>
    <row r="237" spans="1:9" x14ac:dyDescent="0.2">
      <c r="A237" s="27" t="s">
        <v>342</v>
      </c>
      <c r="B237" s="44">
        <v>2019</v>
      </c>
      <c r="C237" s="32" t="s">
        <v>246</v>
      </c>
      <c r="D237" s="16">
        <v>8</v>
      </c>
      <c r="E237" s="24" t="s">
        <v>172</v>
      </c>
      <c r="F237" s="16" t="s">
        <v>157</v>
      </c>
      <c r="G237" s="45">
        <v>0.33228558599012126</v>
      </c>
      <c r="H237" s="24" t="str">
        <f t="shared" si="3"/>
        <v>2019681</v>
      </c>
      <c r="I237" s="26"/>
    </row>
    <row r="238" spans="1:9" x14ac:dyDescent="0.2">
      <c r="A238" s="22" t="s">
        <v>343</v>
      </c>
      <c r="B238" s="44">
        <v>2019</v>
      </c>
      <c r="C238" s="32" t="s">
        <v>246</v>
      </c>
      <c r="D238" s="15">
        <v>10</v>
      </c>
      <c r="E238" s="24" t="s">
        <v>175</v>
      </c>
      <c r="F238" s="16" t="s">
        <v>157</v>
      </c>
      <c r="G238" s="45">
        <v>0.54677419354838708</v>
      </c>
      <c r="H238" s="24" t="str">
        <f t="shared" si="3"/>
        <v>20196101</v>
      </c>
      <c r="I238" s="26"/>
    </row>
    <row r="239" spans="1:9" x14ac:dyDescent="0.2">
      <c r="A239" s="27" t="s">
        <v>344</v>
      </c>
      <c r="B239" s="44">
        <v>2019</v>
      </c>
      <c r="C239" s="32" t="s">
        <v>246</v>
      </c>
      <c r="D239" s="15">
        <v>11</v>
      </c>
      <c r="E239" s="24" t="s">
        <v>100</v>
      </c>
      <c r="F239" s="16" t="s">
        <v>157</v>
      </c>
      <c r="G239" s="45">
        <v>0.24927703875072296</v>
      </c>
      <c r="H239" s="24" t="str">
        <f t="shared" si="3"/>
        <v>20196111</v>
      </c>
      <c r="I239" s="26"/>
    </row>
    <row r="240" spans="1:9" x14ac:dyDescent="0.2">
      <c r="A240" s="22" t="s">
        <v>345</v>
      </c>
      <c r="B240" s="44">
        <v>2019</v>
      </c>
      <c r="C240" s="32" t="s">
        <v>246</v>
      </c>
      <c r="D240" s="15">
        <v>14</v>
      </c>
      <c r="E240" s="24" t="s">
        <v>102</v>
      </c>
      <c r="F240" s="30" t="s">
        <v>157</v>
      </c>
      <c r="G240" s="45">
        <v>0.49289772727272729</v>
      </c>
      <c r="H240" s="24" t="str">
        <f t="shared" si="3"/>
        <v>20196141</v>
      </c>
      <c r="I240" s="26"/>
    </row>
    <row r="241" spans="1:9" x14ac:dyDescent="0.2">
      <c r="A241" s="27" t="s">
        <v>346</v>
      </c>
      <c r="B241" s="44">
        <v>2019</v>
      </c>
      <c r="C241" s="33" t="s">
        <v>246</v>
      </c>
      <c r="D241" s="15">
        <v>15</v>
      </c>
      <c r="E241" s="29" t="s">
        <v>182</v>
      </c>
      <c r="F241" s="30" t="s">
        <v>157</v>
      </c>
      <c r="G241" s="45">
        <v>0.63414634146341464</v>
      </c>
      <c r="H241" s="24" t="str">
        <f t="shared" si="3"/>
        <v>20196151</v>
      </c>
      <c r="I241" s="26"/>
    </row>
    <row r="242" spans="1:9" x14ac:dyDescent="0.2">
      <c r="A242" s="22" t="s">
        <v>347</v>
      </c>
      <c r="B242" s="44">
        <v>2019</v>
      </c>
      <c r="C242" s="32" t="s">
        <v>246</v>
      </c>
      <c r="D242" s="16">
        <v>1</v>
      </c>
      <c r="E242" s="24" t="s">
        <v>86</v>
      </c>
      <c r="F242" s="31" t="s">
        <v>159</v>
      </c>
      <c r="G242" s="45">
        <v>0.22863939105613701</v>
      </c>
      <c r="H242" s="24" t="str">
        <f t="shared" si="3"/>
        <v>2019613</v>
      </c>
      <c r="I242" s="26"/>
    </row>
    <row r="243" spans="1:9" x14ac:dyDescent="0.2">
      <c r="A243" s="27" t="s">
        <v>348</v>
      </c>
      <c r="B243" s="44">
        <v>2019</v>
      </c>
      <c r="C243" s="32" t="s">
        <v>246</v>
      </c>
      <c r="D243" s="16">
        <v>2</v>
      </c>
      <c r="E243" s="24" t="s">
        <v>88</v>
      </c>
      <c r="F243" s="31" t="s">
        <v>159</v>
      </c>
      <c r="G243" s="45">
        <v>0.5</v>
      </c>
      <c r="H243" s="24" t="str">
        <f t="shared" si="3"/>
        <v>2019623</v>
      </c>
      <c r="I243" s="26"/>
    </row>
    <row r="244" spans="1:9" x14ac:dyDescent="0.2">
      <c r="A244" s="22" t="s">
        <v>349</v>
      </c>
      <c r="B244" s="44">
        <v>2019</v>
      </c>
      <c r="C244" s="32" t="s">
        <v>246</v>
      </c>
      <c r="D244" s="16">
        <v>3</v>
      </c>
      <c r="E244" s="24" t="s">
        <v>163</v>
      </c>
      <c r="F244" s="31" t="s">
        <v>159</v>
      </c>
      <c r="G244" s="45">
        <v>0.52534562211981561</v>
      </c>
      <c r="H244" s="24" t="str">
        <f t="shared" si="3"/>
        <v>2019633</v>
      </c>
      <c r="I244" s="26"/>
    </row>
    <row r="245" spans="1:9" x14ac:dyDescent="0.2">
      <c r="A245" s="27" t="s">
        <v>350</v>
      </c>
      <c r="B245" s="44">
        <v>2019</v>
      </c>
      <c r="C245" s="32" t="s">
        <v>246</v>
      </c>
      <c r="D245" s="16">
        <v>5</v>
      </c>
      <c r="E245" s="24" t="s">
        <v>166</v>
      </c>
      <c r="F245" s="31" t="s">
        <v>159</v>
      </c>
      <c r="G245" s="45">
        <v>0.3600706713780919</v>
      </c>
      <c r="H245" s="24" t="str">
        <f t="shared" si="3"/>
        <v>2019653</v>
      </c>
      <c r="I245" s="26"/>
    </row>
    <row r="246" spans="1:9" x14ac:dyDescent="0.2">
      <c r="A246" s="22" t="s">
        <v>351</v>
      </c>
      <c r="B246" s="44">
        <v>2019</v>
      </c>
      <c r="C246" s="32" t="s">
        <v>246</v>
      </c>
      <c r="D246" s="16">
        <v>7</v>
      </c>
      <c r="E246" s="24" t="s">
        <v>169</v>
      </c>
      <c r="F246" s="31" t="s">
        <v>159</v>
      </c>
      <c r="G246" s="45">
        <v>0.38455686572841385</v>
      </c>
      <c r="H246" s="24" t="str">
        <f t="shared" si="3"/>
        <v>2019673</v>
      </c>
      <c r="I246" s="26"/>
    </row>
    <row r="247" spans="1:9" x14ac:dyDescent="0.2">
      <c r="A247" s="27" t="s">
        <v>352</v>
      </c>
      <c r="B247" s="44">
        <v>2019</v>
      </c>
      <c r="C247" s="32" t="s">
        <v>246</v>
      </c>
      <c r="D247" s="16">
        <v>8</v>
      </c>
      <c r="E247" s="24" t="s">
        <v>172</v>
      </c>
      <c r="F247" s="31" t="s">
        <v>159</v>
      </c>
      <c r="G247" s="45">
        <v>0.33228558599012126</v>
      </c>
      <c r="H247" s="24" t="str">
        <f t="shared" si="3"/>
        <v>2019683</v>
      </c>
      <c r="I247" s="26"/>
    </row>
    <row r="248" spans="1:9" x14ac:dyDescent="0.2">
      <c r="A248" s="22" t="s">
        <v>353</v>
      </c>
      <c r="B248" s="44">
        <v>2019</v>
      </c>
      <c r="C248" s="32" t="s">
        <v>246</v>
      </c>
      <c r="D248" s="15">
        <v>10</v>
      </c>
      <c r="E248" s="24" t="s">
        <v>175</v>
      </c>
      <c r="F248" s="31" t="s">
        <v>159</v>
      </c>
      <c r="G248" s="45">
        <v>0.54677419354838708</v>
      </c>
      <c r="H248" s="24" t="str">
        <f t="shared" si="3"/>
        <v>20196103</v>
      </c>
      <c r="I248" s="26"/>
    </row>
    <row r="249" spans="1:9" x14ac:dyDescent="0.2">
      <c r="A249" s="27" t="s">
        <v>354</v>
      </c>
      <c r="B249" s="44">
        <v>2019</v>
      </c>
      <c r="C249" s="32" t="s">
        <v>246</v>
      </c>
      <c r="D249" s="15">
        <v>11</v>
      </c>
      <c r="E249" s="24" t="s">
        <v>100</v>
      </c>
      <c r="F249" s="31" t="s">
        <v>159</v>
      </c>
      <c r="G249" s="45">
        <v>0.24927703875072296</v>
      </c>
      <c r="H249" s="24" t="str">
        <f t="shared" si="3"/>
        <v>20196113</v>
      </c>
      <c r="I249" s="26"/>
    </row>
    <row r="250" spans="1:9" x14ac:dyDescent="0.2">
      <c r="A250" s="22" t="s">
        <v>355</v>
      </c>
      <c r="B250" s="44">
        <v>2019</v>
      </c>
      <c r="C250" s="32" t="s">
        <v>246</v>
      </c>
      <c r="D250" s="15">
        <v>14</v>
      </c>
      <c r="E250" s="24" t="s">
        <v>102</v>
      </c>
      <c r="F250" s="31" t="s">
        <v>159</v>
      </c>
      <c r="G250" s="45">
        <v>0.49289772727272729</v>
      </c>
      <c r="H250" s="24" t="str">
        <f t="shared" si="3"/>
        <v>20196143</v>
      </c>
      <c r="I250" s="26"/>
    </row>
    <row r="251" spans="1:9" x14ac:dyDescent="0.2">
      <c r="A251" s="27" t="s">
        <v>356</v>
      </c>
      <c r="B251" s="44">
        <v>2019</v>
      </c>
      <c r="C251" s="33" t="s">
        <v>246</v>
      </c>
      <c r="D251" s="15">
        <v>15</v>
      </c>
      <c r="E251" s="29" t="s">
        <v>182</v>
      </c>
      <c r="F251" s="31" t="s">
        <v>159</v>
      </c>
      <c r="G251" s="45">
        <v>0.63414634146341464</v>
      </c>
      <c r="H251" s="24" t="str">
        <f t="shared" si="3"/>
        <v>20196153</v>
      </c>
      <c r="I251" s="26"/>
    </row>
    <row r="252" spans="1:9" x14ac:dyDescent="0.2">
      <c r="A252" s="22" t="s">
        <v>357</v>
      </c>
      <c r="B252" s="16">
        <v>2020</v>
      </c>
      <c r="C252" s="15">
        <v>1</v>
      </c>
      <c r="D252" s="16">
        <v>1</v>
      </c>
      <c r="E252" s="17" t="s">
        <v>86</v>
      </c>
      <c r="F252" s="16" t="s">
        <v>157</v>
      </c>
      <c r="G252" s="18">
        <v>0.45996860898567787</v>
      </c>
      <c r="H252" s="24" t="str">
        <f t="shared" si="3"/>
        <v>2020111</v>
      </c>
      <c r="I252" s="41">
        <v>0.43787017144782847</v>
      </c>
    </row>
    <row r="253" spans="1:9" x14ac:dyDescent="0.2">
      <c r="A253" s="27" t="s">
        <v>358</v>
      </c>
      <c r="B253" s="16">
        <v>2020</v>
      </c>
      <c r="C253" s="15">
        <v>1</v>
      </c>
      <c r="D253" s="16">
        <v>2</v>
      </c>
      <c r="E253" s="17" t="s">
        <v>88</v>
      </c>
      <c r="F253" s="16" t="s">
        <v>157</v>
      </c>
      <c r="G253" s="18">
        <v>0.55472317467539856</v>
      </c>
      <c r="H253" s="24" t="str">
        <f t="shared" si="3"/>
        <v>2020121</v>
      </c>
      <c r="I253" s="41">
        <v>0.26578063470002317</v>
      </c>
    </row>
    <row r="254" spans="1:9" x14ac:dyDescent="0.2">
      <c r="A254" s="22" t="s">
        <v>359</v>
      </c>
      <c r="B254" s="16">
        <v>2020</v>
      </c>
      <c r="C254" s="15">
        <v>1</v>
      </c>
      <c r="D254" s="16">
        <v>3</v>
      </c>
      <c r="E254" s="17" t="s">
        <v>163</v>
      </c>
      <c r="F254" s="16" t="s">
        <v>157</v>
      </c>
      <c r="G254" s="18">
        <v>0.57892948997913329</v>
      </c>
      <c r="H254" s="24" t="str">
        <f t="shared" si="3"/>
        <v>2020131</v>
      </c>
      <c r="I254" s="41">
        <v>0.10815202423574773</v>
      </c>
    </row>
    <row r="255" spans="1:9" x14ac:dyDescent="0.2">
      <c r="A255" s="27" t="s">
        <v>360</v>
      </c>
      <c r="B255" s="16">
        <v>2020</v>
      </c>
      <c r="C255" s="15">
        <v>1</v>
      </c>
      <c r="D255" s="16">
        <v>5</v>
      </c>
      <c r="E255" s="17" t="s">
        <v>166</v>
      </c>
      <c r="F255" s="16" t="s">
        <v>157</v>
      </c>
      <c r="G255" s="18">
        <v>0.5375882610433359</v>
      </c>
      <c r="H255" s="24" t="str">
        <f t="shared" si="3"/>
        <v>2020151</v>
      </c>
      <c r="I255" s="41">
        <v>0.24628547285402436</v>
      </c>
    </row>
    <row r="256" spans="1:9" x14ac:dyDescent="0.2">
      <c r="A256" s="22" t="s">
        <v>361</v>
      </c>
      <c r="B256" s="16">
        <v>2020</v>
      </c>
      <c r="C256" s="15">
        <v>1</v>
      </c>
      <c r="D256" s="16">
        <v>7</v>
      </c>
      <c r="E256" s="17" t="s">
        <v>169</v>
      </c>
      <c r="F256" s="16" t="s">
        <v>157</v>
      </c>
      <c r="G256" s="18">
        <v>0.54058981556944063</v>
      </c>
      <c r="H256" s="24" t="str">
        <f t="shared" si="3"/>
        <v>2020171</v>
      </c>
      <c r="I256" s="41">
        <v>0.37615093673845201</v>
      </c>
    </row>
    <row r="257" spans="1:9" x14ac:dyDescent="0.2">
      <c r="A257" s="27" t="s">
        <v>362</v>
      </c>
      <c r="B257" s="16">
        <v>2020</v>
      </c>
      <c r="C257" s="15">
        <v>1</v>
      </c>
      <c r="D257" s="16">
        <v>8</v>
      </c>
      <c r="E257" s="17" t="s">
        <v>172</v>
      </c>
      <c r="F257" s="16" t="s">
        <v>157</v>
      </c>
      <c r="G257" s="18">
        <v>0.3445282819755171</v>
      </c>
      <c r="H257" s="24" t="str">
        <f t="shared" si="3"/>
        <v>2020181</v>
      </c>
      <c r="I257" s="41">
        <v>0.36544738323016318</v>
      </c>
    </row>
    <row r="258" spans="1:9" x14ac:dyDescent="0.2">
      <c r="A258" s="22" t="s">
        <v>363</v>
      </c>
      <c r="B258" s="16">
        <v>2020</v>
      </c>
      <c r="C258" s="15">
        <v>1</v>
      </c>
      <c r="D258" s="15">
        <v>10</v>
      </c>
      <c r="E258" s="17" t="s">
        <v>175</v>
      </c>
      <c r="F258" s="16" t="s">
        <v>157</v>
      </c>
      <c r="G258" s="18">
        <v>0.46574240433348529</v>
      </c>
      <c r="H258" s="24" t="str">
        <f t="shared" ref="H258:H321" si="4">B258&amp;C258&amp;D258&amp;F258</f>
        <v>20201101</v>
      </c>
      <c r="I258" s="41">
        <v>0.19340094272246822</v>
      </c>
    </row>
    <row r="259" spans="1:9" x14ac:dyDescent="0.2">
      <c r="A259" s="27" t="s">
        <v>364</v>
      </c>
      <c r="B259" s="16">
        <v>2020</v>
      </c>
      <c r="C259" s="15">
        <v>1</v>
      </c>
      <c r="D259" s="15">
        <v>11</v>
      </c>
      <c r="E259" s="17" t="s">
        <v>100</v>
      </c>
      <c r="F259" s="16" t="s">
        <v>157</v>
      </c>
      <c r="G259" s="18">
        <v>0.5340903026098095</v>
      </c>
      <c r="H259" s="24" t="str">
        <f t="shared" si="4"/>
        <v>20201111</v>
      </c>
      <c r="I259" s="41">
        <v>0.21690693000521052</v>
      </c>
    </row>
    <row r="260" spans="1:9" x14ac:dyDescent="0.2">
      <c r="A260" s="22" t="s">
        <v>365</v>
      </c>
      <c r="B260" s="16">
        <v>2020</v>
      </c>
      <c r="C260" s="15">
        <v>1</v>
      </c>
      <c r="D260" s="15">
        <v>14</v>
      </c>
      <c r="E260" s="17" t="s">
        <v>102</v>
      </c>
      <c r="F260" s="16" t="s">
        <v>157</v>
      </c>
      <c r="G260" s="18">
        <v>0.36472375166128729</v>
      </c>
      <c r="H260" s="24" t="str">
        <f t="shared" si="4"/>
        <v>20201141</v>
      </c>
      <c r="I260" s="41">
        <v>0.38346639196497556</v>
      </c>
    </row>
    <row r="261" spans="1:9" x14ac:dyDescent="0.2">
      <c r="A261" s="27" t="s">
        <v>366</v>
      </c>
      <c r="B261" s="16">
        <v>2020</v>
      </c>
      <c r="C261" s="15">
        <v>1</v>
      </c>
      <c r="D261" s="15">
        <v>15</v>
      </c>
      <c r="E261" s="17" t="s">
        <v>182</v>
      </c>
      <c r="F261" s="16" t="s">
        <v>157</v>
      </c>
      <c r="G261" s="18">
        <v>0.50186923652072779</v>
      </c>
      <c r="H261" s="24" t="str">
        <f t="shared" si="4"/>
        <v>20201151</v>
      </c>
      <c r="I261" s="41">
        <v>0.17586206896551723</v>
      </c>
    </row>
    <row r="262" spans="1:9" x14ac:dyDescent="0.2">
      <c r="A262" s="22" t="s">
        <v>367</v>
      </c>
      <c r="B262" s="16">
        <v>2020</v>
      </c>
      <c r="C262" s="15">
        <v>1</v>
      </c>
      <c r="D262" s="16">
        <v>1</v>
      </c>
      <c r="E262" s="17" t="s">
        <v>86</v>
      </c>
      <c r="F262" s="16" t="s">
        <v>159</v>
      </c>
      <c r="G262" s="18">
        <v>0.62091641139461085</v>
      </c>
      <c r="H262" s="24" t="str">
        <f t="shared" si="4"/>
        <v>2020113</v>
      </c>
      <c r="I262" s="41">
        <v>0.330746677946818</v>
      </c>
    </row>
    <row r="263" spans="1:9" x14ac:dyDescent="0.2">
      <c r="A263" s="27" t="s">
        <v>368</v>
      </c>
      <c r="B263" s="16">
        <v>2020</v>
      </c>
      <c r="C263" s="15">
        <v>1</v>
      </c>
      <c r="D263" s="16">
        <v>2</v>
      </c>
      <c r="E263" s="17" t="s">
        <v>88</v>
      </c>
      <c r="F263" s="16" t="s">
        <v>159</v>
      </c>
      <c r="G263" s="18">
        <v>0.61950771539068461</v>
      </c>
      <c r="H263" s="24" t="str">
        <f t="shared" si="4"/>
        <v>2020123</v>
      </c>
      <c r="I263" s="41">
        <v>0.14375938612191158</v>
      </c>
    </row>
    <row r="264" spans="1:9" x14ac:dyDescent="0.2">
      <c r="A264" s="22" t="s">
        <v>369</v>
      </c>
      <c r="B264" s="16">
        <v>2020</v>
      </c>
      <c r="C264" s="15">
        <v>1</v>
      </c>
      <c r="D264" s="16">
        <v>3</v>
      </c>
      <c r="E264" s="17" t="s">
        <v>163</v>
      </c>
      <c r="F264" s="16" t="s">
        <v>159</v>
      </c>
      <c r="G264" s="18">
        <v>0.67189359282862204</v>
      </c>
      <c r="H264" s="24" t="str">
        <f t="shared" si="4"/>
        <v>2020133</v>
      </c>
      <c r="I264" s="41">
        <v>7.0229304314030308E-2</v>
      </c>
    </row>
    <row r="265" spans="1:9" x14ac:dyDescent="0.2">
      <c r="A265" s="27" t="s">
        <v>370</v>
      </c>
      <c r="B265" s="16">
        <v>2020</v>
      </c>
      <c r="C265" s="15">
        <v>1</v>
      </c>
      <c r="D265" s="16">
        <v>5</v>
      </c>
      <c r="E265" s="17" t="s">
        <v>166</v>
      </c>
      <c r="F265" s="16" t="s">
        <v>159</v>
      </c>
      <c r="G265" s="18">
        <v>0.64264274565631274</v>
      </c>
      <c r="H265" s="24" t="str">
        <f t="shared" si="4"/>
        <v>2020153</v>
      </c>
      <c r="I265" s="41">
        <v>0.17361404993652138</v>
      </c>
    </row>
    <row r="266" spans="1:9" x14ac:dyDescent="0.2">
      <c r="A266" s="22" t="s">
        <v>371</v>
      </c>
      <c r="B266" s="16">
        <v>2020</v>
      </c>
      <c r="C266" s="15">
        <v>1</v>
      </c>
      <c r="D266" s="16">
        <v>7</v>
      </c>
      <c r="E266" s="17" t="s">
        <v>169</v>
      </c>
      <c r="F266" s="16" t="s">
        <v>159</v>
      </c>
      <c r="G266" s="18">
        <v>0.68213795552484335</v>
      </c>
      <c r="H266" s="24" t="str">
        <f t="shared" si="4"/>
        <v>2020173</v>
      </c>
      <c r="I266" s="41">
        <v>0.29597482009400866</v>
      </c>
    </row>
    <row r="267" spans="1:9" x14ac:dyDescent="0.2">
      <c r="A267" s="27" t="s">
        <v>372</v>
      </c>
      <c r="B267" s="16">
        <v>2020</v>
      </c>
      <c r="C267" s="15">
        <v>1</v>
      </c>
      <c r="D267" s="16">
        <v>8</v>
      </c>
      <c r="E267" s="17" t="s">
        <v>172</v>
      </c>
      <c r="F267" s="16" t="s">
        <v>159</v>
      </c>
      <c r="G267" s="18">
        <v>0.50498243601691872</v>
      </c>
      <c r="H267" s="24" t="str">
        <f t="shared" si="4"/>
        <v>2020183</v>
      </c>
      <c r="I267" s="41">
        <v>0.19465806097226038</v>
      </c>
    </row>
    <row r="268" spans="1:9" x14ac:dyDescent="0.2">
      <c r="A268" s="22" t="s">
        <v>373</v>
      </c>
      <c r="B268" s="16">
        <v>2020</v>
      </c>
      <c r="C268" s="15">
        <v>1</v>
      </c>
      <c r="D268" s="15">
        <v>10</v>
      </c>
      <c r="E268" s="17" t="s">
        <v>175</v>
      </c>
      <c r="F268" s="16" t="s">
        <v>159</v>
      </c>
      <c r="G268" s="18">
        <v>0.60721103698018142</v>
      </c>
      <c r="H268" s="24" t="str">
        <f t="shared" si="4"/>
        <v>20201103</v>
      </c>
      <c r="I268" s="41">
        <v>0.16619555441346526</v>
      </c>
    </row>
    <row r="269" spans="1:9" x14ac:dyDescent="0.2">
      <c r="A269" s="27" t="s">
        <v>374</v>
      </c>
      <c r="B269" s="16">
        <v>2020</v>
      </c>
      <c r="C269" s="15">
        <v>1</v>
      </c>
      <c r="D269" s="15">
        <v>11</v>
      </c>
      <c r="E269" s="17" t="s">
        <v>100</v>
      </c>
      <c r="F269" s="16" t="s">
        <v>159</v>
      </c>
      <c r="G269" s="18">
        <v>0.64976587326175284</v>
      </c>
      <c r="H269" s="24" t="str">
        <f t="shared" si="4"/>
        <v>20201113</v>
      </c>
      <c r="I269" s="41">
        <v>0.12910394168100703</v>
      </c>
    </row>
    <row r="270" spans="1:9" x14ac:dyDescent="0.2">
      <c r="A270" s="22" t="s">
        <v>375</v>
      </c>
      <c r="B270" s="16">
        <v>2020</v>
      </c>
      <c r="C270" s="15">
        <v>1</v>
      </c>
      <c r="D270" s="15">
        <v>14</v>
      </c>
      <c r="E270" s="17" t="s">
        <v>102</v>
      </c>
      <c r="F270" s="16" t="s">
        <v>159</v>
      </c>
      <c r="G270" s="18">
        <v>0.40729585006693442</v>
      </c>
      <c r="H270" s="24" t="str">
        <f t="shared" si="4"/>
        <v>20201143</v>
      </c>
      <c r="I270" s="41">
        <v>0.10741791649777058</v>
      </c>
    </row>
    <row r="271" spans="1:9" x14ac:dyDescent="0.2">
      <c r="A271" s="27" t="s">
        <v>376</v>
      </c>
      <c r="B271" s="16">
        <v>2020</v>
      </c>
      <c r="C271" s="15">
        <v>1</v>
      </c>
      <c r="D271" s="15">
        <v>15</v>
      </c>
      <c r="E271" s="17" t="s">
        <v>182</v>
      </c>
      <c r="F271" s="16" t="s">
        <v>159</v>
      </c>
      <c r="G271" s="18">
        <v>0.54775322926537329</v>
      </c>
      <c r="H271" s="24" t="str">
        <f t="shared" si="4"/>
        <v>20201153</v>
      </c>
      <c r="I271" s="41">
        <v>0.15829871771717535</v>
      </c>
    </row>
    <row r="272" spans="1:9" x14ac:dyDescent="0.2">
      <c r="A272" s="22" t="s">
        <v>377</v>
      </c>
      <c r="B272" s="16">
        <v>2020</v>
      </c>
      <c r="C272" s="15">
        <v>6</v>
      </c>
      <c r="D272" s="16">
        <v>1</v>
      </c>
      <c r="E272" s="17" t="s">
        <v>86</v>
      </c>
      <c r="F272" s="16" t="s">
        <v>157</v>
      </c>
      <c r="G272" s="18">
        <v>0.40814371257485033</v>
      </c>
      <c r="H272" s="24" t="str">
        <f t="shared" si="4"/>
        <v>2020611</v>
      </c>
    </row>
    <row r="273" spans="1:8" x14ac:dyDescent="0.2">
      <c r="A273" s="27" t="s">
        <v>378</v>
      </c>
      <c r="B273" s="16">
        <v>2020</v>
      </c>
      <c r="C273" s="15">
        <v>6</v>
      </c>
      <c r="D273" s="16">
        <v>2</v>
      </c>
      <c r="E273" s="17" t="s">
        <v>88</v>
      </c>
      <c r="F273" s="16" t="s">
        <v>157</v>
      </c>
      <c r="G273" s="18">
        <v>0.76449275362318836</v>
      </c>
      <c r="H273" s="24" t="str">
        <f t="shared" si="4"/>
        <v>2020621</v>
      </c>
    </row>
    <row r="274" spans="1:8" x14ac:dyDescent="0.2">
      <c r="A274" s="22" t="s">
        <v>379</v>
      </c>
      <c r="B274" s="16">
        <v>2020</v>
      </c>
      <c r="C274" s="15">
        <v>6</v>
      </c>
      <c r="D274" s="16">
        <v>3</v>
      </c>
      <c r="E274" s="17" t="s">
        <v>163</v>
      </c>
      <c r="F274" s="16" t="s">
        <v>157</v>
      </c>
      <c r="G274" s="18">
        <v>0.80906148867313921</v>
      </c>
      <c r="H274" s="24" t="str">
        <f t="shared" si="4"/>
        <v>2020631</v>
      </c>
    </row>
    <row r="275" spans="1:8" x14ac:dyDescent="0.2">
      <c r="A275" s="27" t="s">
        <v>380</v>
      </c>
      <c r="B275" s="16">
        <v>2020</v>
      </c>
      <c r="C275" s="15">
        <v>6</v>
      </c>
      <c r="D275" s="16">
        <v>5</v>
      </c>
      <c r="E275" s="17" t="s">
        <v>166</v>
      </c>
      <c r="F275" s="16" t="s">
        <v>157</v>
      </c>
      <c r="G275" s="18">
        <v>0.63511972633979474</v>
      </c>
      <c r="H275" s="24" t="str">
        <f t="shared" si="4"/>
        <v>2020651</v>
      </c>
    </row>
    <row r="276" spans="1:8" x14ac:dyDescent="0.2">
      <c r="A276" s="22" t="s">
        <v>381</v>
      </c>
      <c r="B276" s="16">
        <v>2020</v>
      </c>
      <c r="C276" s="15">
        <v>6</v>
      </c>
      <c r="D276" s="16">
        <v>7</v>
      </c>
      <c r="E276" s="17" t="s">
        <v>169</v>
      </c>
      <c r="F276" s="16" t="s">
        <v>157</v>
      </c>
      <c r="G276" s="18">
        <v>0.54342173686947481</v>
      </c>
      <c r="H276" s="24" t="str">
        <f t="shared" si="4"/>
        <v>2020671</v>
      </c>
    </row>
    <row r="277" spans="1:8" x14ac:dyDescent="0.2">
      <c r="A277" s="27" t="s">
        <v>382</v>
      </c>
      <c r="B277" s="16">
        <v>2020</v>
      </c>
      <c r="C277" s="15">
        <v>6</v>
      </c>
      <c r="D277" s="16">
        <v>8</v>
      </c>
      <c r="E277" s="17" t="s">
        <v>172</v>
      </c>
      <c r="F277" s="16" t="s">
        <v>157</v>
      </c>
      <c r="G277" s="18">
        <v>0.367986798679868</v>
      </c>
      <c r="H277" s="24" t="str">
        <f t="shared" si="4"/>
        <v>2020681</v>
      </c>
    </row>
    <row r="278" spans="1:8" x14ac:dyDescent="0.2">
      <c r="A278" s="22" t="s">
        <v>383</v>
      </c>
      <c r="B278" s="16">
        <v>2020</v>
      </c>
      <c r="C278" s="15">
        <v>6</v>
      </c>
      <c r="D278" s="15">
        <v>10</v>
      </c>
      <c r="E278" s="17" t="s">
        <v>175</v>
      </c>
      <c r="F278" s="16" t="s">
        <v>157</v>
      </c>
      <c r="G278" s="18">
        <v>0.60121457489878538</v>
      </c>
      <c r="H278" s="24" t="str">
        <f t="shared" si="4"/>
        <v>20206101</v>
      </c>
    </row>
    <row r="279" spans="1:8" x14ac:dyDescent="0.2">
      <c r="A279" s="27" t="s">
        <v>384</v>
      </c>
      <c r="B279" s="16">
        <v>2020</v>
      </c>
      <c r="C279" s="15">
        <v>6</v>
      </c>
      <c r="D279" s="15">
        <v>11</v>
      </c>
      <c r="E279" s="17" t="s">
        <v>100</v>
      </c>
      <c r="F279" s="16" t="s">
        <v>157</v>
      </c>
      <c r="G279" s="18">
        <v>0.63464566929133859</v>
      </c>
      <c r="H279" s="24" t="str">
        <f t="shared" si="4"/>
        <v>20206111</v>
      </c>
    </row>
    <row r="280" spans="1:8" x14ac:dyDescent="0.2">
      <c r="A280" s="22" t="s">
        <v>385</v>
      </c>
      <c r="B280" s="16">
        <v>2020</v>
      </c>
      <c r="C280" s="15">
        <v>6</v>
      </c>
      <c r="D280" s="15">
        <v>14</v>
      </c>
      <c r="E280" s="17" t="s">
        <v>102</v>
      </c>
      <c r="F280" s="16" t="s">
        <v>157</v>
      </c>
      <c r="G280" s="18">
        <v>0.64006514657980451</v>
      </c>
      <c r="H280" s="24" t="str">
        <f t="shared" si="4"/>
        <v>20206141</v>
      </c>
    </row>
    <row r="281" spans="1:8" x14ac:dyDescent="0.2">
      <c r="A281" s="27" t="s">
        <v>386</v>
      </c>
      <c r="B281" s="16">
        <v>2020</v>
      </c>
      <c r="C281" s="15">
        <v>6</v>
      </c>
      <c r="D281" s="15">
        <v>15</v>
      </c>
      <c r="E281" s="17" t="s">
        <v>182</v>
      </c>
      <c r="F281" s="16" t="s">
        <v>157</v>
      </c>
      <c r="G281" s="18">
        <v>0.875</v>
      </c>
      <c r="H281" s="24" t="str">
        <f t="shared" si="4"/>
        <v>20206151</v>
      </c>
    </row>
    <row r="282" spans="1:8" x14ac:dyDescent="0.2">
      <c r="A282" s="22" t="s">
        <v>387</v>
      </c>
      <c r="B282" s="16">
        <v>2020</v>
      </c>
      <c r="C282" s="15">
        <v>6</v>
      </c>
      <c r="D282" s="16">
        <v>1</v>
      </c>
      <c r="E282" s="17" t="s">
        <v>86</v>
      </c>
      <c r="F282" s="16" t="s">
        <v>159</v>
      </c>
      <c r="G282" s="18">
        <v>0.66221628838451263</v>
      </c>
      <c r="H282" s="24" t="str">
        <f t="shared" si="4"/>
        <v>2020613</v>
      </c>
    </row>
    <row r="283" spans="1:8" x14ac:dyDescent="0.2">
      <c r="A283" s="27" t="s">
        <v>388</v>
      </c>
      <c r="B283" s="16">
        <v>2020</v>
      </c>
      <c r="C283" s="15">
        <v>6</v>
      </c>
      <c r="D283" s="16">
        <v>2</v>
      </c>
      <c r="E283" s="17" t="s">
        <v>88</v>
      </c>
      <c r="F283" s="16" t="s">
        <v>159</v>
      </c>
      <c r="G283" s="18">
        <v>0.82908163265306123</v>
      </c>
      <c r="H283" s="24" t="str">
        <f t="shared" si="4"/>
        <v>2020623</v>
      </c>
    </row>
    <row r="284" spans="1:8" x14ac:dyDescent="0.2">
      <c r="A284" s="22" t="s">
        <v>389</v>
      </c>
      <c r="B284" s="16">
        <v>2020</v>
      </c>
      <c r="C284" s="15">
        <v>6</v>
      </c>
      <c r="D284" s="16">
        <v>5</v>
      </c>
      <c r="E284" s="17" t="s">
        <v>166</v>
      </c>
      <c r="F284" s="16" t="s">
        <v>159</v>
      </c>
      <c r="G284" s="18">
        <v>0.46462715105162522</v>
      </c>
      <c r="H284" s="24" t="str">
        <f t="shared" si="4"/>
        <v>2020653</v>
      </c>
    </row>
    <row r="285" spans="1:8" x14ac:dyDescent="0.2">
      <c r="A285" s="27" t="s">
        <v>390</v>
      </c>
      <c r="B285" s="16">
        <v>2020</v>
      </c>
      <c r="C285" s="15">
        <v>6</v>
      </c>
      <c r="D285" s="16">
        <v>7</v>
      </c>
      <c r="E285" s="17" t="s">
        <v>169</v>
      </c>
      <c r="F285" s="16" t="s">
        <v>159</v>
      </c>
      <c r="G285" s="18">
        <v>0.61192350956130481</v>
      </c>
      <c r="H285" s="24" t="str">
        <f t="shared" si="4"/>
        <v>2020673</v>
      </c>
    </row>
    <row r="286" spans="1:8" x14ac:dyDescent="0.2">
      <c r="A286" s="22" t="s">
        <v>391</v>
      </c>
      <c r="B286" s="16">
        <v>2020</v>
      </c>
      <c r="C286" s="15">
        <v>6</v>
      </c>
      <c r="D286" s="16">
        <v>8</v>
      </c>
      <c r="E286" s="17" t="s">
        <v>172</v>
      </c>
      <c r="F286" s="16" t="s">
        <v>159</v>
      </c>
      <c r="G286" s="18">
        <v>0.61344537815126055</v>
      </c>
      <c r="H286" s="24" t="str">
        <f t="shared" si="4"/>
        <v>2020683</v>
      </c>
    </row>
    <row r="287" spans="1:8" x14ac:dyDescent="0.2">
      <c r="A287" s="27" t="s">
        <v>392</v>
      </c>
      <c r="B287" s="16">
        <v>2020</v>
      </c>
      <c r="C287" s="15">
        <v>6</v>
      </c>
      <c r="D287" s="15">
        <v>10</v>
      </c>
      <c r="E287" s="17" t="s">
        <v>175</v>
      </c>
      <c r="F287" s="16" t="s">
        <v>159</v>
      </c>
      <c r="G287" s="18">
        <v>0.88571428571428568</v>
      </c>
      <c r="H287" s="24" t="str">
        <f t="shared" si="4"/>
        <v>20206103</v>
      </c>
    </row>
    <row r="288" spans="1:8" x14ac:dyDescent="0.2">
      <c r="A288" s="22" t="s">
        <v>393</v>
      </c>
      <c r="B288" s="16">
        <v>2020</v>
      </c>
      <c r="C288" s="15">
        <v>6</v>
      </c>
      <c r="D288" s="15">
        <v>11</v>
      </c>
      <c r="E288" s="17" t="s">
        <v>100</v>
      </c>
      <c r="F288" s="16" t="s">
        <v>159</v>
      </c>
      <c r="G288" s="18">
        <v>0.69706840390879476</v>
      </c>
      <c r="H288" s="24" t="str">
        <f t="shared" si="4"/>
        <v>20206113</v>
      </c>
    </row>
    <row r="289" spans="1:8" x14ac:dyDescent="0.2">
      <c r="A289" s="27" t="s">
        <v>394</v>
      </c>
      <c r="B289" s="16">
        <v>2020</v>
      </c>
      <c r="C289" s="15">
        <v>6</v>
      </c>
      <c r="D289" s="15">
        <v>15</v>
      </c>
      <c r="E289" s="17" t="s">
        <v>182</v>
      </c>
      <c r="F289" s="16" t="s">
        <v>159</v>
      </c>
      <c r="G289" s="18">
        <v>0.97674418604651159</v>
      </c>
      <c r="H289" s="24" t="str">
        <f t="shared" si="4"/>
        <v>20206153</v>
      </c>
    </row>
    <row r="290" spans="1:8" x14ac:dyDescent="0.2">
      <c r="A290" s="22" t="s">
        <v>395</v>
      </c>
      <c r="B290" s="16">
        <v>2020</v>
      </c>
      <c r="C290" s="15" t="s">
        <v>396</v>
      </c>
      <c r="D290" s="16">
        <v>1</v>
      </c>
      <c r="E290" s="17" t="s">
        <v>86</v>
      </c>
      <c r="F290" s="16" t="s">
        <v>157</v>
      </c>
      <c r="G290" s="18">
        <v>0.67961165048543692</v>
      </c>
      <c r="H290" s="24" t="str">
        <f t="shared" si="4"/>
        <v>20201011</v>
      </c>
    </row>
    <row r="291" spans="1:8" x14ac:dyDescent="0.2">
      <c r="A291" s="27" t="s">
        <v>397</v>
      </c>
      <c r="B291" s="16">
        <v>2020</v>
      </c>
      <c r="C291" s="15" t="s">
        <v>396</v>
      </c>
      <c r="D291" s="16">
        <v>2</v>
      </c>
      <c r="E291" s="17" t="s">
        <v>88</v>
      </c>
      <c r="F291" s="16" t="s">
        <v>157</v>
      </c>
      <c r="G291" s="18">
        <v>0.79335793357933582</v>
      </c>
      <c r="H291" s="24" t="str">
        <f t="shared" si="4"/>
        <v>20201021</v>
      </c>
    </row>
    <row r="292" spans="1:8" x14ac:dyDescent="0.2">
      <c r="A292" s="22" t="s">
        <v>398</v>
      </c>
      <c r="B292" s="16">
        <v>2020</v>
      </c>
      <c r="C292" s="15" t="s">
        <v>396</v>
      </c>
      <c r="D292" s="16">
        <v>3</v>
      </c>
      <c r="E292" s="17" t="s">
        <v>163</v>
      </c>
      <c r="F292" s="16" t="s">
        <v>157</v>
      </c>
      <c r="G292" s="18">
        <v>1.011173184357542</v>
      </c>
      <c r="H292" s="24" t="str">
        <f t="shared" si="4"/>
        <v>20201031</v>
      </c>
    </row>
    <row r="293" spans="1:8" x14ac:dyDescent="0.2">
      <c r="A293" s="27" t="s">
        <v>399</v>
      </c>
      <c r="B293" s="16">
        <v>2020</v>
      </c>
      <c r="C293" s="15" t="s">
        <v>396</v>
      </c>
      <c r="D293" s="16">
        <v>5</v>
      </c>
      <c r="E293" s="17" t="s">
        <v>166</v>
      </c>
      <c r="F293" s="16" t="s">
        <v>157</v>
      </c>
      <c r="G293" s="18">
        <v>0.88571428571428568</v>
      </c>
      <c r="H293" s="24" t="str">
        <f t="shared" si="4"/>
        <v>20201051</v>
      </c>
    </row>
    <row r="294" spans="1:8" x14ac:dyDescent="0.2">
      <c r="A294" s="22" t="s">
        <v>400</v>
      </c>
      <c r="B294" s="16">
        <v>2020</v>
      </c>
      <c r="C294" s="15" t="s">
        <v>396</v>
      </c>
      <c r="D294" s="16">
        <v>7</v>
      </c>
      <c r="E294" s="17" t="s">
        <v>169</v>
      </c>
      <c r="F294" s="16" t="s">
        <v>157</v>
      </c>
      <c r="G294" s="18">
        <v>0.7769784172661871</v>
      </c>
      <c r="H294" s="24" t="str">
        <f t="shared" si="4"/>
        <v>20201071</v>
      </c>
    </row>
    <row r="295" spans="1:8" x14ac:dyDescent="0.2">
      <c r="A295" s="27" t="s">
        <v>401</v>
      </c>
      <c r="B295" s="16">
        <v>2020</v>
      </c>
      <c r="C295" s="15" t="s">
        <v>396</v>
      </c>
      <c r="D295" s="16">
        <v>8</v>
      </c>
      <c r="E295" s="17" t="s">
        <v>172</v>
      </c>
      <c r="F295" s="16" t="s">
        <v>157</v>
      </c>
      <c r="G295" s="18">
        <v>0.54092526690391463</v>
      </c>
      <c r="H295" s="24" t="str">
        <f t="shared" si="4"/>
        <v>20201081</v>
      </c>
    </row>
    <row r="296" spans="1:8" x14ac:dyDescent="0.2">
      <c r="A296" s="22" t="s">
        <v>402</v>
      </c>
      <c r="B296" s="16">
        <v>2020</v>
      </c>
      <c r="C296" s="15" t="s">
        <v>396</v>
      </c>
      <c r="D296" s="15">
        <v>10</v>
      </c>
      <c r="E296" s="17" t="s">
        <v>175</v>
      </c>
      <c r="F296" s="16" t="s">
        <v>157</v>
      </c>
      <c r="G296" s="18">
        <v>0.57692307692307687</v>
      </c>
      <c r="H296" s="24" t="str">
        <f t="shared" si="4"/>
        <v>202010101</v>
      </c>
    </row>
    <row r="297" spans="1:8" x14ac:dyDescent="0.2">
      <c r="A297" s="27" t="s">
        <v>403</v>
      </c>
      <c r="B297" s="16">
        <v>2020</v>
      </c>
      <c r="C297" s="15" t="s">
        <v>396</v>
      </c>
      <c r="D297" s="15">
        <v>11</v>
      </c>
      <c r="E297" s="17" t="s">
        <v>100</v>
      </c>
      <c r="F297" s="16" t="s">
        <v>157</v>
      </c>
      <c r="G297" s="18">
        <v>0.85576923076923073</v>
      </c>
      <c r="H297" s="24" t="str">
        <f t="shared" si="4"/>
        <v>202010111</v>
      </c>
    </row>
    <row r="298" spans="1:8" x14ac:dyDescent="0.2">
      <c r="A298" s="22" t="s">
        <v>404</v>
      </c>
      <c r="B298" s="16">
        <v>2020</v>
      </c>
      <c r="C298" s="15" t="s">
        <v>396</v>
      </c>
      <c r="D298" s="15">
        <v>14</v>
      </c>
      <c r="E298" s="17" t="s">
        <v>102</v>
      </c>
      <c r="F298" s="16" t="s">
        <v>157</v>
      </c>
      <c r="G298" s="18">
        <v>0.96610169491525422</v>
      </c>
      <c r="H298" s="24" t="str">
        <f t="shared" si="4"/>
        <v>202010141</v>
      </c>
    </row>
    <row r="299" spans="1:8" x14ac:dyDescent="0.2">
      <c r="A299" s="27" t="s">
        <v>405</v>
      </c>
      <c r="B299" s="16">
        <v>2020</v>
      </c>
      <c r="C299" s="15" t="s">
        <v>396</v>
      </c>
      <c r="D299" s="15">
        <v>15</v>
      </c>
      <c r="E299" s="17" t="s">
        <v>182</v>
      </c>
      <c r="F299" s="16" t="s">
        <v>157</v>
      </c>
      <c r="G299" s="18">
        <v>0.6470588235294118</v>
      </c>
      <c r="H299" s="24" t="str">
        <f t="shared" si="4"/>
        <v>202010151</v>
      </c>
    </row>
    <row r="300" spans="1:8" x14ac:dyDescent="0.2">
      <c r="A300" s="22" t="s">
        <v>406</v>
      </c>
      <c r="B300" s="16">
        <v>2020</v>
      </c>
      <c r="C300" s="15" t="s">
        <v>396</v>
      </c>
      <c r="D300" s="16">
        <v>1</v>
      </c>
      <c r="E300" s="17" t="s">
        <v>86</v>
      </c>
      <c r="F300" s="16" t="s">
        <v>159</v>
      </c>
      <c r="G300" s="18">
        <v>0.78947368421052633</v>
      </c>
      <c r="H300" s="24" t="str">
        <f t="shared" si="4"/>
        <v>20201013</v>
      </c>
    </row>
    <row r="301" spans="1:8" x14ac:dyDescent="0.2">
      <c r="A301" s="27" t="s">
        <v>407</v>
      </c>
      <c r="B301" s="16">
        <v>2020</v>
      </c>
      <c r="C301" s="15" t="s">
        <v>396</v>
      </c>
      <c r="D301" s="16">
        <v>2</v>
      </c>
      <c r="E301" s="17" t="s">
        <v>88</v>
      </c>
      <c r="F301" s="16" t="s">
        <v>159</v>
      </c>
      <c r="G301" s="18">
        <v>0.83673469387755106</v>
      </c>
      <c r="H301" s="24" t="str">
        <f t="shared" si="4"/>
        <v>20201023</v>
      </c>
    </row>
    <row r="302" spans="1:8" x14ac:dyDescent="0.2">
      <c r="A302" s="22" t="s">
        <v>408</v>
      </c>
      <c r="B302" s="16">
        <v>2020</v>
      </c>
      <c r="C302" s="15" t="s">
        <v>396</v>
      </c>
      <c r="D302" s="16">
        <v>5</v>
      </c>
      <c r="E302" s="17" t="s">
        <v>166</v>
      </c>
      <c r="F302" s="16" t="s">
        <v>159</v>
      </c>
      <c r="G302" s="18">
        <v>1</v>
      </c>
      <c r="H302" s="24" t="str">
        <f t="shared" si="4"/>
        <v>20201053</v>
      </c>
    </row>
    <row r="303" spans="1:8" x14ac:dyDescent="0.2">
      <c r="A303" s="27" t="s">
        <v>409</v>
      </c>
      <c r="B303" s="16">
        <v>2020</v>
      </c>
      <c r="C303" s="15" t="s">
        <v>396</v>
      </c>
      <c r="D303" s="16">
        <v>7</v>
      </c>
      <c r="E303" s="17" t="s">
        <v>169</v>
      </c>
      <c r="F303" s="16" t="s">
        <v>159</v>
      </c>
      <c r="G303" s="18">
        <v>0.86842105263157898</v>
      </c>
      <c r="H303" s="24" t="str">
        <f t="shared" si="4"/>
        <v>20201073</v>
      </c>
    </row>
    <row r="304" spans="1:8" x14ac:dyDescent="0.2">
      <c r="A304" s="22" t="s">
        <v>410</v>
      </c>
      <c r="B304" s="16">
        <v>2020</v>
      </c>
      <c r="C304" s="15" t="s">
        <v>396</v>
      </c>
      <c r="D304" s="15">
        <v>11</v>
      </c>
      <c r="E304" s="17" t="s">
        <v>100</v>
      </c>
      <c r="F304" s="16" t="s">
        <v>159</v>
      </c>
      <c r="G304" s="18">
        <v>1</v>
      </c>
      <c r="H304" s="24" t="str">
        <f t="shared" si="4"/>
        <v>202010113</v>
      </c>
    </row>
    <row r="305" spans="1:8" x14ac:dyDescent="0.2">
      <c r="A305" s="27" t="s">
        <v>411</v>
      </c>
      <c r="B305" s="16">
        <v>2020</v>
      </c>
      <c r="C305" s="15" t="s">
        <v>396</v>
      </c>
      <c r="D305" s="15">
        <v>15</v>
      </c>
      <c r="E305" s="17" t="s">
        <v>182</v>
      </c>
      <c r="F305" s="16" t="s">
        <v>159</v>
      </c>
      <c r="G305" s="18">
        <v>1</v>
      </c>
      <c r="H305" s="24" t="str">
        <f t="shared" si="4"/>
        <v>202010153</v>
      </c>
    </row>
    <row r="306" spans="1:8" x14ac:dyDescent="0.2">
      <c r="A306" s="22" t="s">
        <v>364</v>
      </c>
      <c r="B306" s="16">
        <v>2020</v>
      </c>
      <c r="C306" s="15" t="s">
        <v>412</v>
      </c>
      <c r="D306" s="16">
        <v>1</v>
      </c>
      <c r="E306" s="17" t="s">
        <v>86</v>
      </c>
      <c r="F306" s="16" t="s">
        <v>157</v>
      </c>
      <c r="G306" s="18">
        <v>0.8413173652694611</v>
      </c>
      <c r="H306" s="24" t="str">
        <f t="shared" si="4"/>
        <v>20201111</v>
      </c>
    </row>
    <row r="307" spans="1:8" x14ac:dyDescent="0.2">
      <c r="A307" s="27" t="s">
        <v>413</v>
      </c>
      <c r="B307" s="16">
        <v>2020</v>
      </c>
      <c r="C307" s="15" t="s">
        <v>412</v>
      </c>
      <c r="D307" s="16">
        <v>2</v>
      </c>
      <c r="E307" s="17" t="s">
        <v>88</v>
      </c>
      <c r="F307" s="16" t="s">
        <v>157</v>
      </c>
      <c r="G307" s="18">
        <v>0.76491228070175443</v>
      </c>
      <c r="H307" s="24" t="str">
        <f t="shared" si="4"/>
        <v>20201121</v>
      </c>
    </row>
    <row r="308" spans="1:8" x14ac:dyDescent="0.2">
      <c r="A308" s="22" t="s">
        <v>414</v>
      </c>
      <c r="B308" s="16">
        <v>2020</v>
      </c>
      <c r="C308" s="15" t="s">
        <v>412</v>
      </c>
      <c r="D308" s="16">
        <v>3</v>
      </c>
      <c r="E308" s="17" t="s">
        <v>163</v>
      </c>
      <c r="F308" s="16" t="s">
        <v>157</v>
      </c>
      <c r="G308" s="18">
        <v>0.94756323257248609</v>
      </c>
      <c r="H308" s="24" t="str">
        <f t="shared" si="4"/>
        <v>20201131</v>
      </c>
    </row>
    <row r="309" spans="1:8" x14ac:dyDescent="0.2">
      <c r="A309" s="27" t="s">
        <v>366</v>
      </c>
      <c r="B309" s="16">
        <v>2020</v>
      </c>
      <c r="C309" s="15" t="s">
        <v>412</v>
      </c>
      <c r="D309" s="16">
        <v>5</v>
      </c>
      <c r="E309" s="17" t="s">
        <v>166</v>
      </c>
      <c r="F309" s="16" t="s">
        <v>157</v>
      </c>
      <c r="G309" s="18">
        <v>0.94444444444444442</v>
      </c>
      <c r="H309" s="24" t="str">
        <f t="shared" si="4"/>
        <v>20201151</v>
      </c>
    </row>
    <row r="310" spans="1:8" x14ac:dyDescent="0.2">
      <c r="A310" s="22" t="s">
        <v>415</v>
      </c>
      <c r="B310" s="16">
        <v>2020</v>
      </c>
      <c r="C310" s="15" t="s">
        <v>412</v>
      </c>
      <c r="D310" s="16">
        <v>7</v>
      </c>
      <c r="E310" s="17" t="s">
        <v>169</v>
      </c>
      <c r="F310" s="16" t="s">
        <v>157</v>
      </c>
      <c r="G310" s="18">
        <v>0.63350785340314131</v>
      </c>
      <c r="H310" s="24" t="str">
        <f t="shared" si="4"/>
        <v>20201171</v>
      </c>
    </row>
    <row r="311" spans="1:8" x14ac:dyDescent="0.2">
      <c r="A311" s="27" t="s">
        <v>416</v>
      </c>
      <c r="B311" s="16">
        <v>2020</v>
      </c>
      <c r="C311" s="15" t="s">
        <v>412</v>
      </c>
      <c r="D311" s="16">
        <v>8</v>
      </c>
      <c r="E311" s="17" t="s">
        <v>172</v>
      </c>
      <c r="F311" s="16" t="s">
        <v>157</v>
      </c>
      <c r="G311" s="18">
        <v>0.69358178053830233</v>
      </c>
      <c r="H311" s="24" t="str">
        <f t="shared" si="4"/>
        <v>20201181</v>
      </c>
    </row>
    <row r="312" spans="1:8" x14ac:dyDescent="0.2">
      <c r="A312" s="22" t="s">
        <v>417</v>
      </c>
      <c r="B312" s="16">
        <v>2020</v>
      </c>
      <c r="C312" s="15" t="s">
        <v>412</v>
      </c>
      <c r="D312" s="15">
        <v>10</v>
      </c>
      <c r="E312" s="17" t="s">
        <v>175</v>
      </c>
      <c r="F312" s="16" t="s">
        <v>157</v>
      </c>
      <c r="G312" s="18">
        <v>0.81845238095238093</v>
      </c>
      <c r="H312" s="24" t="str">
        <f t="shared" si="4"/>
        <v>202011101</v>
      </c>
    </row>
    <row r="313" spans="1:8" x14ac:dyDescent="0.2">
      <c r="A313" s="27" t="s">
        <v>418</v>
      </c>
      <c r="B313" s="16">
        <v>2020</v>
      </c>
      <c r="C313" s="15" t="s">
        <v>412</v>
      </c>
      <c r="D313" s="15">
        <v>11</v>
      </c>
      <c r="E313" s="17" t="s">
        <v>100</v>
      </c>
      <c r="F313" s="16" t="s">
        <v>157</v>
      </c>
      <c r="G313" s="18">
        <v>0.890625</v>
      </c>
      <c r="H313" s="24" t="str">
        <f t="shared" si="4"/>
        <v>202011111</v>
      </c>
    </row>
    <row r="314" spans="1:8" x14ac:dyDescent="0.2">
      <c r="A314" s="22" t="s">
        <v>419</v>
      </c>
      <c r="B314" s="16">
        <v>2020</v>
      </c>
      <c r="C314" s="15" t="s">
        <v>412</v>
      </c>
      <c r="D314" s="15">
        <v>14</v>
      </c>
      <c r="E314" s="17" t="s">
        <v>102</v>
      </c>
      <c r="F314" s="16" t="s">
        <v>157</v>
      </c>
      <c r="G314" s="18">
        <v>0.96491228070175439</v>
      </c>
      <c r="H314" s="24" t="str">
        <f t="shared" si="4"/>
        <v>202011141</v>
      </c>
    </row>
    <row r="315" spans="1:8" x14ac:dyDescent="0.2">
      <c r="A315" s="27" t="s">
        <v>420</v>
      </c>
      <c r="B315" s="16">
        <v>2020</v>
      </c>
      <c r="C315" s="15">
        <v>2</v>
      </c>
      <c r="D315" s="16">
        <v>1</v>
      </c>
      <c r="E315" s="17" t="s">
        <v>86</v>
      </c>
      <c r="F315" s="16" t="s">
        <v>157</v>
      </c>
      <c r="G315" s="18">
        <v>0.4493141518902643</v>
      </c>
      <c r="H315" s="24" t="str">
        <f t="shared" si="4"/>
        <v>2020211</v>
      </c>
    </row>
    <row r="316" spans="1:8" x14ac:dyDescent="0.2">
      <c r="A316" s="22" t="s">
        <v>421</v>
      </c>
      <c r="B316" s="16">
        <v>2020</v>
      </c>
      <c r="C316" s="15">
        <v>2</v>
      </c>
      <c r="D316" s="16">
        <v>1</v>
      </c>
      <c r="E316" s="17" t="s">
        <v>86</v>
      </c>
      <c r="F316" s="16" t="s">
        <v>159</v>
      </c>
      <c r="G316" s="18">
        <v>0.56803797468354433</v>
      </c>
      <c r="H316" s="24" t="str">
        <f t="shared" si="4"/>
        <v>2020213</v>
      </c>
    </row>
    <row r="317" spans="1:8" x14ac:dyDescent="0.2">
      <c r="A317" s="27" t="s">
        <v>422</v>
      </c>
      <c r="B317" s="16">
        <v>2020</v>
      </c>
      <c r="C317" s="15">
        <v>2</v>
      </c>
      <c r="D317" s="16">
        <v>2</v>
      </c>
      <c r="E317" s="17" t="s">
        <v>88</v>
      </c>
      <c r="F317" s="16" t="s">
        <v>157</v>
      </c>
      <c r="G317" s="18">
        <v>0.55647590361445787</v>
      </c>
      <c r="H317" s="24" t="str">
        <f t="shared" si="4"/>
        <v>2020221</v>
      </c>
    </row>
    <row r="318" spans="1:8" x14ac:dyDescent="0.2">
      <c r="A318" s="22" t="s">
        <v>423</v>
      </c>
      <c r="B318" s="16">
        <v>2020</v>
      </c>
      <c r="C318" s="15">
        <v>2</v>
      </c>
      <c r="D318" s="16">
        <v>2</v>
      </c>
      <c r="E318" s="17" t="s">
        <v>88</v>
      </c>
      <c r="F318" s="16" t="s">
        <v>159</v>
      </c>
      <c r="G318" s="18">
        <v>0.72842639593908631</v>
      </c>
      <c r="H318" s="24" t="str">
        <f t="shared" si="4"/>
        <v>2020223</v>
      </c>
    </row>
    <row r="319" spans="1:8" x14ac:dyDescent="0.2">
      <c r="A319" s="27" t="s">
        <v>424</v>
      </c>
      <c r="B319" s="16">
        <v>2020</v>
      </c>
      <c r="C319" s="15">
        <v>2</v>
      </c>
      <c r="D319" s="16">
        <v>3</v>
      </c>
      <c r="E319" s="17" t="s">
        <v>163</v>
      </c>
      <c r="F319" s="16" t="s">
        <v>157</v>
      </c>
      <c r="G319" s="18">
        <v>0.9255474452554745</v>
      </c>
      <c r="H319" s="24" t="str">
        <f t="shared" si="4"/>
        <v>2020231</v>
      </c>
    </row>
    <row r="320" spans="1:8" x14ac:dyDescent="0.2">
      <c r="A320" s="22" t="s">
        <v>425</v>
      </c>
      <c r="B320" s="16">
        <v>2020</v>
      </c>
      <c r="C320" s="15">
        <v>2</v>
      </c>
      <c r="D320" s="16">
        <v>3</v>
      </c>
      <c r="E320" s="17" t="s">
        <v>163</v>
      </c>
      <c r="F320" s="16" t="s">
        <v>159</v>
      </c>
      <c r="G320" s="18">
        <v>0.97222222222222221</v>
      </c>
      <c r="H320" s="24" t="str">
        <f t="shared" si="4"/>
        <v>2020233</v>
      </c>
    </row>
    <row r="321" spans="1:8" x14ac:dyDescent="0.2">
      <c r="A321" s="27" t="s">
        <v>426</v>
      </c>
      <c r="B321" s="16">
        <v>2020</v>
      </c>
      <c r="C321" s="15">
        <v>2</v>
      </c>
      <c r="D321" s="16">
        <v>5</v>
      </c>
      <c r="E321" s="17" t="s">
        <v>166</v>
      </c>
      <c r="F321" s="16" t="s">
        <v>157</v>
      </c>
      <c r="G321" s="18">
        <v>0.48510638297872338</v>
      </c>
      <c r="H321" s="24" t="str">
        <f t="shared" si="4"/>
        <v>2020251</v>
      </c>
    </row>
    <row r="322" spans="1:8" x14ac:dyDescent="0.2">
      <c r="A322" s="22" t="s">
        <v>427</v>
      </c>
      <c r="B322" s="16">
        <v>2020</v>
      </c>
      <c r="C322" s="15">
        <v>2</v>
      </c>
      <c r="D322" s="16">
        <v>5</v>
      </c>
      <c r="E322" s="17" t="s">
        <v>166</v>
      </c>
      <c r="F322" s="16" t="s">
        <v>159</v>
      </c>
      <c r="G322" s="18">
        <v>0.49611197511664074</v>
      </c>
      <c r="H322" s="24" t="str">
        <f t="shared" ref="H322:H385" si="5">B322&amp;C322&amp;D322&amp;F322</f>
        <v>2020253</v>
      </c>
    </row>
    <row r="323" spans="1:8" x14ac:dyDescent="0.2">
      <c r="A323" s="27" t="s">
        <v>428</v>
      </c>
      <c r="B323" s="16">
        <v>2020</v>
      </c>
      <c r="C323" s="15">
        <v>2</v>
      </c>
      <c r="D323" s="16">
        <v>7</v>
      </c>
      <c r="E323" s="17" t="s">
        <v>169</v>
      </c>
      <c r="F323" s="16" t="s">
        <v>157</v>
      </c>
      <c r="G323" s="18">
        <v>0.4059993024066969</v>
      </c>
      <c r="H323" s="24" t="str">
        <f t="shared" si="5"/>
        <v>2020271</v>
      </c>
    </row>
    <row r="324" spans="1:8" x14ac:dyDescent="0.2">
      <c r="A324" s="22" t="s">
        <v>429</v>
      </c>
      <c r="B324" s="16">
        <v>2020</v>
      </c>
      <c r="C324" s="15">
        <v>2</v>
      </c>
      <c r="D324" s="16">
        <v>7</v>
      </c>
      <c r="E324" s="17" t="s">
        <v>169</v>
      </c>
      <c r="F324" s="16" t="s">
        <v>159</v>
      </c>
      <c r="G324" s="18">
        <v>0.64583333333333337</v>
      </c>
      <c r="H324" s="24" t="str">
        <f t="shared" si="5"/>
        <v>2020273</v>
      </c>
    </row>
    <row r="325" spans="1:8" x14ac:dyDescent="0.2">
      <c r="A325" s="27" t="s">
        <v>430</v>
      </c>
      <c r="B325" s="16">
        <v>2020</v>
      </c>
      <c r="C325" s="15">
        <v>2</v>
      </c>
      <c r="D325" s="16">
        <v>8</v>
      </c>
      <c r="E325" s="17" t="s">
        <v>172</v>
      </c>
      <c r="F325" s="16" t="s">
        <v>157</v>
      </c>
      <c r="G325" s="18">
        <v>0.40101522842639592</v>
      </c>
      <c r="H325" s="24" t="str">
        <f t="shared" si="5"/>
        <v>2020281</v>
      </c>
    </row>
    <row r="326" spans="1:8" x14ac:dyDescent="0.2">
      <c r="A326" s="22" t="s">
        <v>431</v>
      </c>
      <c r="B326" s="16">
        <v>2020</v>
      </c>
      <c r="C326" s="15">
        <v>2</v>
      </c>
      <c r="D326" s="16">
        <v>8</v>
      </c>
      <c r="E326" s="17" t="s">
        <v>172</v>
      </c>
      <c r="F326" s="16" t="s">
        <v>159</v>
      </c>
      <c r="G326" s="18">
        <v>0.87</v>
      </c>
      <c r="H326" s="24" t="str">
        <f t="shared" si="5"/>
        <v>2020283</v>
      </c>
    </row>
    <row r="327" spans="1:8" x14ac:dyDescent="0.2">
      <c r="A327" s="27" t="s">
        <v>432</v>
      </c>
      <c r="B327" s="16">
        <v>2020</v>
      </c>
      <c r="C327" s="15">
        <v>2</v>
      </c>
      <c r="D327" s="15">
        <v>10</v>
      </c>
      <c r="E327" s="17" t="s">
        <v>175</v>
      </c>
      <c r="F327" s="16" t="s">
        <v>157</v>
      </c>
      <c r="G327" s="18">
        <v>0.85785123966942145</v>
      </c>
      <c r="H327" s="24" t="str">
        <f t="shared" si="5"/>
        <v>20202101</v>
      </c>
    </row>
    <row r="328" spans="1:8" x14ac:dyDescent="0.2">
      <c r="A328" s="22" t="s">
        <v>433</v>
      </c>
      <c r="B328" s="16">
        <v>2020</v>
      </c>
      <c r="C328" s="15">
        <v>2</v>
      </c>
      <c r="D328" s="15">
        <v>10</v>
      </c>
      <c r="E328" s="17" t="s">
        <v>175</v>
      </c>
      <c r="F328" s="16" t="s">
        <v>159</v>
      </c>
      <c r="G328" s="18">
        <v>0.852112676056338</v>
      </c>
      <c r="H328" s="24" t="str">
        <f t="shared" si="5"/>
        <v>20202103</v>
      </c>
    </row>
    <row r="329" spans="1:8" x14ac:dyDescent="0.2">
      <c r="A329" s="27" t="s">
        <v>434</v>
      </c>
      <c r="B329" s="16">
        <v>2020</v>
      </c>
      <c r="C329" s="15">
        <v>2</v>
      </c>
      <c r="D329" s="15">
        <v>11</v>
      </c>
      <c r="E329" s="17" t="s">
        <v>100</v>
      </c>
      <c r="F329" s="16" t="s">
        <v>157</v>
      </c>
      <c r="G329" s="18">
        <v>0.40485512920908379</v>
      </c>
      <c r="H329" s="24" t="str">
        <f t="shared" si="5"/>
        <v>20202111</v>
      </c>
    </row>
    <row r="330" spans="1:8" x14ac:dyDescent="0.2">
      <c r="A330" s="22" t="s">
        <v>435</v>
      </c>
      <c r="B330" s="16">
        <v>2020</v>
      </c>
      <c r="C330" s="15">
        <v>2</v>
      </c>
      <c r="D330" s="15">
        <v>11</v>
      </c>
      <c r="E330" s="17" t="s">
        <v>100</v>
      </c>
      <c r="F330" s="16" t="s">
        <v>159</v>
      </c>
      <c r="G330" s="18">
        <v>0.28791469194312796</v>
      </c>
      <c r="H330" s="24" t="str">
        <f t="shared" si="5"/>
        <v>20202113</v>
      </c>
    </row>
    <row r="331" spans="1:8" x14ac:dyDescent="0.2">
      <c r="A331" s="27" t="s">
        <v>436</v>
      </c>
      <c r="B331" s="16">
        <v>2020</v>
      </c>
      <c r="C331" s="15">
        <v>2</v>
      </c>
      <c r="D331" s="15">
        <v>14</v>
      </c>
      <c r="E331" s="17" t="s">
        <v>102</v>
      </c>
      <c r="F331" s="16" t="s">
        <v>157</v>
      </c>
      <c r="G331" s="18">
        <v>0.61847389558232935</v>
      </c>
      <c r="H331" s="24" t="str">
        <f t="shared" si="5"/>
        <v>20202141</v>
      </c>
    </row>
    <row r="332" spans="1:8" x14ac:dyDescent="0.2">
      <c r="A332" s="22" t="s">
        <v>437</v>
      </c>
      <c r="B332" s="16">
        <v>2020</v>
      </c>
      <c r="C332" s="15">
        <v>2</v>
      </c>
      <c r="D332" s="15">
        <v>15</v>
      </c>
      <c r="E332" s="17" t="s">
        <v>182</v>
      </c>
      <c r="F332" s="16" t="s">
        <v>157</v>
      </c>
      <c r="G332" s="18">
        <v>0.82291666666666663</v>
      </c>
      <c r="H332" s="24" t="str">
        <f t="shared" si="5"/>
        <v>20202151</v>
      </c>
    </row>
    <row r="333" spans="1:8" x14ac:dyDescent="0.2">
      <c r="A333" s="27" t="s">
        <v>438</v>
      </c>
      <c r="B333" s="16">
        <v>2020</v>
      </c>
      <c r="C333" s="15">
        <v>2</v>
      </c>
      <c r="D333" s="15">
        <v>15</v>
      </c>
      <c r="E333" s="17" t="s">
        <v>182</v>
      </c>
      <c r="F333" s="16" t="s">
        <v>159</v>
      </c>
      <c r="G333" s="18">
        <v>0.91304347826086951</v>
      </c>
      <c r="H333" s="24" t="str">
        <f t="shared" si="5"/>
        <v>20202153</v>
      </c>
    </row>
    <row r="334" spans="1:8" x14ac:dyDescent="0.2">
      <c r="A334" s="22" t="s">
        <v>439</v>
      </c>
      <c r="B334" s="16">
        <v>2020</v>
      </c>
      <c r="C334" s="15">
        <v>3</v>
      </c>
      <c r="D334" s="16">
        <v>1</v>
      </c>
      <c r="E334" s="17" t="s">
        <v>86</v>
      </c>
      <c r="F334" s="16" t="s">
        <v>157</v>
      </c>
      <c r="G334" s="18">
        <v>0.5422759059122696</v>
      </c>
      <c r="H334" s="24" t="str">
        <f t="shared" si="5"/>
        <v>2020311</v>
      </c>
    </row>
    <row r="335" spans="1:8" x14ac:dyDescent="0.2">
      <c r="A335" s="27" t="s">
        <v>440</v>
      </c>
      <c r="B335" s="16">
        <v>2020</v>
      </c>
      <c r="C335" s="15">
        <v>3</v>
      </c>
      <c r="D335" s="16">
        <v>2</v>
      </c>
      <c r="E335" s="17" t="s">
        <v>88</v>
      </c>
      <c r="F335" s="16" t="s">
        <v>157</v>
      </c>
      <c r="G335" s="18">
        <v>0.8</v>
      </c>
      <c r="H335" s="24" t="str">
        <f t="shared" si="5"/>
        <v>2020321</v>
      </c>
    </row>
    <row r="336" spans="1:8" x14ac:dyDescent="0.2">
      <c r="A336" s="22" t="s">
        <v>441</v>
      </c>
      <c r="B336" s="16">
        <v>2020</v>
      </c>
      <c r="C336" s="15">
        <v>3</v>
      </c>
      <c r="D336" s="16">
        <v>3</v>
      </c>
      <c r="E336" s="17" t="s">
        <v>163</v>
      </c>
      <c r="F336" s="16" t="s">
        <v>157</v>
      </c>
      <c r="G336" s="18">
        <v>0.89312406576980563</v>
      </c>
      <c r="H336" s="24" t="str">
        <f t="shared" si="5"/>
        <v>2020331</v>
      </c>
    </row>
    <row r="337" spans="1:9" x14ac:dyDescent="0.2">
      <c r="A337" s="27" t="s">
        <v>442</v>
      </c>
      <c r="B337" s="16">
        <v>2020</v>
      </c>
      <c r="C337" s="15">
        <v>3</v>
      </c>
      <c r="D337" s="16">
        <v>5</v>
      </c>
      <c r="E337" s="17" t="s">
        <v>166</v>
      </c>
      <c r="F337" s="16" t="s">
        <v>157</v>
      </c>
      <c r="G337" s="18">
        <v>0.65815324165029465</v>
      </c>
      <c r="H337" s="24" t="str">
        <f t="shared" si="5"/>
        <v>2020351</v>
      </c>
    </row>
    <row r="338" spans="1:9" x14ac:dyDescent="0.2">
      <c r="A338" s="22" t="s">
        <v>443</v>
      </c>
      <c r="B338" s="16">
        <v>2020</v>
      </c>
      <c r="C338" s="15">
        <v>3</v>
      </c>
      <c r="D338" s="16">
        <v>7</v>
      </c>
      <c r="E338" s="17" t="s">
        <v>169</v>
      </c>
      <c r="F338" s="16" t="s">
        <v>157</v>
      </c>
      <c r="G338" s="18">
        <v>0.75048543689320391</v>
      </c>
      <c r="H338" s="24" t="str">
        <f t="shared" si="5"/>
        <v>2020371</v>
      </c>
    </row>
    <row r="339" spans="1:9" x14ac:dyDescent="0.2">
      <c r="A339" s="27" t="s">
        <v>444</v>
      </c>
      <c r="B339" s="16">
        <v>2020</v>
      </c>
      <c r="C339" s="15">
        <v>3</v>
      </c>
      <c r="D339" s="16">
        <v>8</v>
      </c>
      <c r="E339" s="17" t="s">
        <v>172</v>
      </c>
      <c r="F339" s="16" t="s">
        <v>157</v>
      </c>
      <c r="G339" s="18">
        <v>0.74406224406224408</v>
      </c>
      <c r="H339" s="24" t="str">
        <f t="shared" si="5"/>
        <v>2020381</v>
      </c>
    </row>
    <row r="340" spans="1:9" x14ac:dyDescent="0.2">
      <c r="A340" s="22" t="s">
        <v>445</v>
      </c>
      <c r="B340" s="16">
        <v>2020</v>
      </c>
      <c r="C340" s="15">
        <v>3</v>
      </c>
      <c r="D340" s="15">
        <v>10</v>
      </c>
      <c r="E340" s="17" t="s">
        <v>175</v>
      </c>
      <c r="F340" s="16" t="s">
        <v>157</v>
      </c>
      <c r="G340" s="18">
        <v>0.87472283813747231</v>
      </c>
      <c r="H340" s="24" t="str">
        <f t="shared" si="5"/>
        <v>20203101</v>
      </c>
    </row>
    <row r="341" spans="1:9" x14ac:dyDescent="0.2">
      <c r="A341" s="27" t="s">
        <v>446</v>
      </c>
      <c r="B341" s="16">
        <v>2020</v>
      </c>
      <c r="C341" s="15">
        <v>3</v>
      </c>
      <c r="D341" s="15">
        <v>11</v>
      </c>
      <c r="E341" s="17" t="s">
        <v>100</v>
      </c>
      <c r="F341" s="16" t="s">
        <v>157</v>
      </c>
      <c r="G341" s="18">
        <v>0.74217311233885819</v>
      </c>
      <c r="H341" s="24" t="str">
        <f t="shared" si="5"/>
        <v>20203111</v>
      </c>
    </row>
    <row r="342" spans="1:9" x14ac:dyDescent="0.2">
      <c r="A342" s="22" t="s">
        <v>447</v>
      </c>
      <c r="B342" s="16">
        <v>2020</v>
      </c>
      <c r="C342" s="15">
        <v>3</v>
      </c>
      <c r="D342" s="15">
        <v>14</v>
      </c>
      <c r="E342" s="17" t="s">
        <v>102</v>
      </c>
      <c r="F342" s="16" t="s">
        <v>157</v>
      </c>
      <c r="G342" s="18">
        <v>0.92033542976939209</v>
      </c>
      <c r="H342" s="24" t="str">
        <f t="shared" si="5"/>
        <v>20203141</v>
      </c>
    </row>
    <row r="343" spans="1:9" x14ac:dyDescent="0.2">
      <c r="A343" s="27" t="s">
        <v>448</v>
      </c>
      <c r="B343" s="16">
        <v>2020</v>
      </c>
      <c r="C343" s="15">
        <v>3</v>
      </c>
      <c r="D343" s="15">
        <v>15</v>
      </c>
      <c r="E343" s="17" t="s">
        <v>182</v>
      </c>
      <c r="F343" s="16" t="s">
        <v>157</v>
      </c>
      <c r="G343" s="18">
        <v>0.90384615384615385</v>
      </c>
      <c r="H343" s="24" t="str">
        <f t="shared" si="5"/>
        <v>20203151</v>
      </c>
    </row>
    <row r="344" spans="1:9" x14ac:dyDescent="0.2">
      <c r="A344" s="22" t="s">
        <v>449</v>
      </c>
      <c r="B344" s="16">
        <v>2021</v>
      </c>
      <c r="C344" s="16">
        <v>1</v>
      </c>
      <c r="D344" s="16">
        <v>1</v>
      </c>
      <c r="E344" s="17" t="s">
        <v>86</v>
      </c>
      <c r="F344" s="16">
        <v>1</v>
      </c>
      <c r="G344" s="18">
        <v>0.58360164732309994</v>
      </c>
      <c r="H344" s="24" t="str">
        <f t="shared" si="5"/>
        <v>2021111</v>
      </c>
      <c r="I344" s="41">
        <v>0.41847004818521372</v>
      </c>
    </row>
    <row r="345" spans="1:9" x14ac:dyDescent="0.2">
      <c r="A345" s="27" t="s">
        <v>450</v>
      </c>
      <c r="B345" s="16">
        <v>2021</v>
      </c>
      <c r="C345" s="16">
        <v>1</v>
      </c>
      <c r="D345" s="16">
        <v>2</v>
      </c>
      <c r="E345" s="17" t="s">
        <v>88</v>
      </c>
      <c r="F345" s="16">
        <v>1</v>
      </c>
      <c r="G345" s="18">
        <v>0.59765707204152729</v>
      </c>
      <c r="H345" s="24" t="str">
        <f t="shared" si="5"/>
        <v>2021121</v>
      </c>
      <c r="I345" s="41">
        <v>0.25508607198748046</v>
      </c>
    </row>
    <row r="346" spans="1:9" x14ac:dyDescent="0.2">
      <c r="A346" s="22" t="s">
        <v>451</v>
      </c>
      <c r="B346" s="16">
        <v>2021</v>
      </c>
      <c r="C346" s="16">
        <v>1</v>
      </c>
      <c r="D346" s="16">
        <v>3</v>
      </c>
      <c r="E346" s="17" t="s">
        <v>163</v>
      </c>
      <c r="F346" s="16">
        <v>1</v>
      </c>
      <c r="G346" s="18">
        <v>0.58522943459401877</v>
      </c>
      <c r="H346" s="24" t="str">
        <f t="shared" si="5"/>
        <v>2021131</v>
      </c>
      <c r="I346" s="41">
        <v>8.9753592094142118E-2</v>
      </c>
    </row>
    <row r="347" spans="1:9" x14ac:dyDescent="0.2">
      <c r="A347" s="27" t="s">
        <v>452</v>
      </c>
      <c r="B347" s="16">
        <v>2021</v>
      </c>
      <c r="C347" s="16">
        <v>1</v>
      </c>
      <c r="D347" s="16">
        <v>5</v>
      </c>
      <c r="E347" s="17" t="s">
        <v>166</v>
      </c>
      <c r="F347" s="16">
        <v>1</v>
      </c>
      <c r="G347" s="18">
        <v>0.65455114659153169</v>
      </c>
      <c r="H347" s="24" t="str">
        <f t="shared" si="5"/>
        <v>2021151</v>
      </c>
      <c r="I347" s="41">
        <v>0.2154438492443084</v>
      </c>
    </row>
    <row r="348" spans="1:9" x14ac:dyDescent="0.2">
      <c r="A348" s="22" t="s">
        <v>453</v>
      </c>
      <c r="B348" s="16">
        <v>2021</v>
      </c>
      <c r="C348" s="16">
        <v>1</v>
      </c>
      <c r="D348" s="16">
        <v>7</v>
      </c>
      <c r="E348" s="17" t="s">
        <v>169</v>
      </c>
      <c r="F348" s="16">
        <v>1</v>
      </c>
      <c r="G348" s="18">
        <v>0.65608024872411563</v>
      </c>
      <c r="H348" s="24" t="str">
        <f t="shared" si="5"/>
        <v>2021171</v>
      </c>
      <c r="I348" s="41">
        <v>0.33826290660038266</v>
      </c>
    </row>
    <row r="349" spans="1:9" x14ac:dyDescent="0.2">
      <c r="A349" s="27" t="s">
        <v>454</v>
      </c>
      <c r="B349" s="16">
        <v>2021</v>
      </c>
      <c r="C349" s="16">
        <v>1</v>
      </c>
      <c r="D349" s="16">
        <v>8</v>
      </c>
      <c r="E349" s="17" t="s">
        <v>172</v>
      </c>
      <c r="F349" s="16">
        <v>1</v>
      </c>
      <c r="G349" s="18">
        <v>0.42066264658107294</v>
      </c>
      <c r="H349" s="24" t="str">
        <f t="shared" si="5"/>
        <v>2021181</v>
      </c>
      <c r="I349" s="41">
        <v>0.3263686855329278</v>
      </c>
    </row>
    <row r="350" spans="1:9" x14ac:dyDescent="0.2">
      <c r="A350" s="22" t="s">
        <v>455</v>
      </c>
      <c r="B350" s="16">
        <v>2021</v>
      </c>
      <c r="C350" s="16">
        <v>1</v>
      </c>
      <c r="D350" s="16">
        <v>10</v>
      </c>
      <c r="E350" s="17" t="s">
        <v>175</v>
      </c>
      <c r="F350" s="16">
        <v>1</v>
      </c>
      <c r="G350" s="18">
        <v>0.51585830396610377</v>
      </c>
      <c r="H350" s="24" t="str">
        <f t="shared" si="5"/>
        <v>20211101</v>
      </c>
      <c r="I350" s="41">
        <v>0.15376717738114043</v>
      </c>
    </row>
    <row r="351" spans="1:9" x14ac:dyDescent="0.2">
      <c r="A351" s="27" t="s">
        <v>456</v>
      </c>
      <c r="B351" s="16">
        <v>2021</v>
      </c>
      <c r="C351" s="16">
        <v>1</v>
      </c>
      <c r="D351" s="16">
        <v>11</v>
      </c>
      <c r="E351" s="17" t="s">
        <v>100</v>
      </c>
      <c r="F351" s="16">
        <v>1</v>
      </c>
      <c r="G351" s="18">
        <v>0.6949782011948975</v>
      </c>
      <c r="H351" s="24" t="str">
        <f t="shared" si="5"/>
        <v>20211111</v>
      </c>
      <c r="I351" s="41">
        <v>0.19025491237387149</v>
      </c>
    </row>
    <row r="352" spans="1:9" x14ac:dyDescent="0.2">
      <c r="A352" s="22" t="s">
        <v>457</v>
      </c>
      <c r="B352" s="16">
        <v>2021</v>
      </c>
      <c r="C352" s="16">
        <v>1</v>
      </c>
      <c r="D352" s="16">
        <v>14</v>
      </c>
      <c r="E352" s="17" t="s">
        <v>102</v>
      </c>
      <c r="F352" s="16">
        <v>1</v>
      </c>
      <c r="G352" s="18">
        <v>0.43166515013648771</v>
      </c>
      <c r="H352" s="24" t="str">
        <f t="shared" si="5"/>
        <v>20211141</v>
      </c>
      <c r="I352" s="41">
        <v>0.37120573355817876</v>
      </c>
    </row>
    <row r="353" spans="1:9" x14ac:dyDescent="0.2">
      <c r="A353" s="27" t="s">
        <v>458</v>
      </c>
      <c r="B353" s="16">
        <v>2021</v>
      </c>
      <c r="C353" s="16">
        <v>1</v>
      </c>
      <c r="D353" s="16">
        <v>15</v>
      </c>
      <c r="E353" s="17" t="s">
        <v>182</v>
      </c>
      <c r="F353" s="16">
        <v>1</v>
      </c>
      <c r="G353" s="18">
        <v>0.60983651600494571</v>
      </c>
      <c r="H353" s="24" t="str">
        <f t="shared" si="5"/>
        <v>20211151</v>
      </c>
      <c r="I353" s="41">
        <v>0.16467672899301644</v>
      </c>
    </row>
    <row r="354" spans="1:9" x14ac:dyDescent="0.2">
      <c r="A354" s="22" t="s">
        <v>459</v>
      </c>
      <c r="B354" s="16">
        <v>2021</v>
      </c>
      <c r="C354" s="16">
        <v>1</v>
      </c>
      <c r="D354" s="16">
        <v>1</v>
      </c>
      <c r="E354" s="17" t="s">
        <v>86</v>
      </c>
      <c r="F354" s="16">
        <v>3</v>
      </c>
      <c r="G354" s="18">
        <v>0.62379084620888881</v>
      </c>
      <c r="H354" s="24" t="str">
        <f t="shared" si="5"/>
        <v>2021113</v>
      </c>
      <c r="I354" s="41">
        <v>0.30521508231545408</v>
      </c>
    </row>
    <row r="355" spans="1:9" x14ac:dyDescent="0.2">
      <c r="A355" s="27" t="s">
        <v>460</v>
      </c>
      <c r="B355" s="16">
        <v>2021</v>
      </c>
      <c r="C355" s="16">
        <v>1</v>
      </c>
      <c r="D355" s="16">
        <v>2</v>
      </c>
      <c r="E355" s="17" t="s">
        <v>88</v>
      </c>
      <c r="F355" s="16">
        <v>3</v>
      </c>
      <c r="G355" s="18">
        <v>0.64918951057704344</v>
      </c>
      <c r="H355" s="24" t="str">
        <f t="shared" si="5"/>
        <v>2021123</v>
      </c>
      <c r="I355" s="41">
        <v>0.10985514930948881</v>
      </c>
    </row>
    <row r="356" spans="1:9" x14ac:dyDescent="0.2">
      <c r="A356" s="22" t="s">
        <v>461</v>
      </c>
      <c r="B356" s="16">
        <v>2021</v>
      </c>
      <c r="C356" s="16">
        <v>1</v>
      </c>
      <c r="D356" s="16">
        <v>3</v>
      </c>
      <c r="E356" s="17" t="s">
        <v>163</v>
      </c>
      <c r="F356" s="16">
        <v>3</v>
      </c>
      <c r="G356" s="18">
        <v>0.66297697887101859</v>
      </c>
      <c r="H356" s="24" t="str">
        <f t="shared" si="5"/>
        <v>2021133</v>
      </c>
      <c r="I356" s="41">
        <v>5.922085335109166E-2</v>
      </c>
    </row>
    <row r="357" spans="1:9" x14ac:dyDescent="0.2">
      <c r="A357" s="27" t="s">
        <v>462</v>
      </c>
      <c r="B357" s="16">
        <v>2021</v>
      </c>
      <c r="C357" s="16">
        <v>1</v>
      </c>
      <c r="D357" s="16">
        <v>5</v>
      </c>
      <c r="E357" s="17" t="s">
        <v>166</v>
      </c>
      <c r="F357" s="16">
        <v>3</v>
      </c>
      <c r="G357" s="18">
        <v>0.66633816381839761</v>
      </c>
      <c r="H357" s="24" t="str">
        <f t="shared" si="5"/>
        <v>2021153</v>
      </c>
      <c r="I357" s="41">
        <v>0.16574789915966387</v>
      </c>
    </row>
    <row r="358" spans="1:9" x14ac:dyDescent="0.2">
      <c r="A358" s="22" t="s">
        <v>463</v>
      </c>
      <c r="B358" s="16">
        <v>2021</v>
      </c>
      <c r="C358" s="16">
        <v>1</v>
      </c>
      <c r="D358" s="16">
        <v>7</v>
      </c>
      <c r="E358" s="17" t="s">
        <v>169</v>
      </c>
      <c r="F358" s="16">
        <v>3</v>
      </c>
      <c r="G358" s="18">
        <v>0.67400017426156666</v>
      </c>
      <c r="H358" s="24" t="str">
        <f t="shared" si="5"/>
        <v>2021173</v>
      </c>
      <c r="I358" s="41">
        <v>0.24585784155301316</v>
      </c>
    </row>
    <row r="359" spans="1:9" x14ac:dyDescent="0.2">
      <c r="A359" s="27" t="s">
        <v>464</v>
      </c>
      <c r="B359" s="16">
        <v>2021</v>
      </c>
      <c r="C359" s="16">
        <v>1</v>
      </c>
      <c r="D359" s="16">
        <v>8</v>
      </c>
      <c r="E359" s="17" t="s">
        <v>172</v>
      </c>
      <c r="F359" s="16">
        <v>3</v>
      </c>
      <c r="G359" s="18">
        <v>0.57201535250151503</v>
      </c>
      <c r="H359" s="24" t="str">
        <f t="shared" si="5"/>
        <v>2021183</v>
      </c>
      <c r="I359" s="41">
        <v>0.15208946439081814</v>
      </c>
    </row>
    <row r="360" spans="1:9" x14ac:dyDescent="0.2">
      <c r="A360" s="22" t="s">
        <v>465</v>
      </c>
      <c r="B360" s="16">
        <v>2021</v>
      </c>
      <c r="C360" s="16">
        <v>1</v>
      </c>
      <c r="D360" s="16">
        <v>10</v>
      </c>
      <c r="E360" s="17" t="s">
        <v>175</v>
      </c>
      <c r="F360" s="16">
        <v>3</v>
      </c>
      <c r="G360" s="18">
        <v>0.61852611801933199</v>
      </c>
      <c r="H360" s="24" t="str">
        <f t="shared" si="5"/>
        <v>20211103</v>
      </c>
      <c r="I360" s="41">
        <v>0.14272581934452439</v>
      </c>
    </row>
    <row r="361" spans="1:9" x14ac:dyDescent="0.2">
      <c r="A361" s="27" t="s">
        <v>466</v>
      </c>
      <c r="B361" s="16">
        <v>2021</v>
      </c>
      <c r="C361" s="16">
        <v>1</v>
      </c>
      <c r="D361" s="16">
        <v>11</v>
      </c>
      <c r="E361" s="17" t="s">
        <v>100</v>
      </c>
      <c r="F361" s="16">
        <v>3</v>
      </c>
      <c r="G361" s="18">
        <v>0.67827461208611473</v>
      </c>
      <c r="H361" s="24" t="str">
        <f t="shared" si="5"/>
        <v>20211113</v>
      </c>
      <c r="I361" s="41">
        <v>0.1026184152640412</v>
      </c>
    </row>
    <row r="362" spans="1:9" x14ac:dyDescent="0.2">
      <c r="A362" s="22" t="s">
        <v>467</v>
      </c>
      <c r="B362" s="16">
        <v>2021</v>
      </c>
      <c r="C362" s="16">
        <v>1</v>
      </c>
      <c r="D362" s="16">
        <v>14</v>
      </c>
      <c r="E362" s="17" t="s">
        <v>102</v>
      </c>
      <c r="F362" s="16">
        <v>3</v>
      </c>
      <c r="G362" s="18">
        <v>0.53502570694087404</v>
      </c>
      <c r="H362" s="24" t="str">
        <f t="shared" si="5"/>
        <v>20211143</v>
      </c>
      <c r="I362" s="41">
        <v>7.8078078078078081E-2</v>
      </c>
    </row>
    <row r="363" spans="1:9" x14ac:dyDescent="0.2">
      <c r="A363" s="27" t="s">
        <v>468</v>
      </c>
      <c r="B363" s="16">
        <v>2021</v>
      </c>
      <c r="C363" s="16">
        <v>1</v>
      </c>
      <c r="D363" s="16">
        <v>15</v>
      </c>
      <c r="E363" s="17" t="s">
        <v>182</v>
      </c>
      <c r="F363" s="16">
        <v>3</v>
      </c>
      <c r="G363" s="18">
        <v>0.57599862653084588</v>
      </c>
      <c r="H363" s="24" t="str">
        <f t="shared" si="5"/>
        <v>20211153</v>
      </c>
      <c r="I363" s="41">
        <v>0.13651266766020864</v>
      </c>
    </row>
    <row r="364" spans="1:9" x14ac:dyDescent="0.2">
      <c r="A364" s="22" t="s">
        <v>469</v>
      </c>
      <c r="B364" s="16">
        <v>2021</v>
      </c>
      <c r="C364" s="16">
        <v>10</v>
      </c>
      <c r="D364" s="16">
        <v>1</v>
      </c>
      <c r="E364" s="17" t="s">
        <v>86</v>
      </c>
      <c r="F364" s="16">
        <v>1</v>
      </c>
      <c r="G364" s="18">
        <v>0.49921752738654146</v>
      </c>
      <c r="H364" s="24" t="str">
        <f t="shared" si="5"/>
        <v>20211011</v>
      </c>
    </row>
    <row r="365" spans="1:9" x14ac:dyDescent="0.2">
      <c r="A365" s="27" t="s">
        <v>470</v>
      </c>
      <c r="B365" s="16">
        <v>2021</v>
      </c>
      <c r="C365" s="16">
        <v>10</v>
      </c>
      <c r="D365" s="16">
        <v>2</v>
      </c>
      <c r="E365" s="17" t="s">
        <v>88</v>
      </c>
      <c r="F365" s="16">
        <v>1</v>
      </c>
      <c r="G365" s="18">
        <v>0.60235448005232173</v>
      </c>
      <c r="H365" s="24" t="str">
        <f t="shared" si="5"/>
        <v>20211021</v>
      </c>
    </row>
    <row r="366" spans="1:9" x14ac:dyDescent="0.2">
      <c r="A366" s="22" t="s">
        <v>471</v>
      </c>
      <c r="B366" s="16">
        <v>2021</v>
      </c>
      <c r="C366" s="16">
        <v>10</v>
      </c>
      <c r="D366" s="16">
        <v>3</v>
      </c>
      <c r="E366" s="17" t="s">
        <v>163</v>
      </c>
      <c r="F366" s="16">
        <v>1</v>
      </c>
      <c r="G366" s="18">
        <v>0.90836012861736337</v>
      </c>
      <c r="H366" s="24" t="str">
        <f t="shared" si="5"/>
        <v>20211031</v>
      </c>
    </row>
    <row r="367" spans="1:9" x14ac:dyDescent="0.2">
      <c r="A367" s="27" t="s">
        <v>472</v>
      </c>
      <c r="B367" s="16">
        <v>2021</v>
      </c>
      <c r="C367" s="16">
        <v>10</v>
      </c>
      <c r="D367" s="16">
        <v>5</v>
      </c>
      <c r="E367" s="17" t="s">
        <v>166</v>
      </c>
      <c r="F367" s="16">
        <v>1</v>
      </c>
      <c r="G367" s="18">
        <v>0.5957446808510638</v>
      </c>
      <c r="H367" s="24" t="str">
        <f t="shared" si="5"/>
        <v>20211051</v>
      </c>
    </row>
    <row r="368" spans="1:9" x14ac:dyDescent="0.2">
      <c r="A368" s="22" t="s">
        <v>473</v>
      </c>
      <c r="B368" s="16">
        <v>2021</v>
      </c>
      <c r="C368" s="16">
        <v>10</v>
      </c>
      <c r="D368" s="16">
        <v>7</v>
      </c>
      <c r="E368" s="17" t="s">
        <v>169</v>
      </c>
      <c r="F368" s="16">
        <v>1</v>
      </c>
      <c r="G368" s="18">
        <v>0.72243346007604559</v>
      </c>
      <c r="H368" s="24" t="str">
        <f t="shared" si="5"/>
        <v>20211071</v>
      </c>
    </row>
    <row r="369" spans="1:8" x14ac:dyDescent="0.2">
      <c r="A369" s="27" t="s">
        <v>474</v>
      </c>
      <c r="B369" s="16">
        <v>2021</v>
      </c>
      <c r="C369" s="16">
        <v>10</v>
      </c>
      <c r="D369" s="16">
        <v>8</v>
      </c>
      <c r="E369" s="17" t="s">
        <v>172</v>
      </c>
      <c r="F369" s="16">
        <v>1</v>
      </c>
      <c r="G369" s="18">
        <v>0.53206239168110914</v>
      </c>
      <c r="H369" s="24" t="str">
        <f t="shared" si="5"/>
        <v>20211081</v>
      </c>
    </row>
    <row r="370" spans="1:8" x14ac:dyDescent="0.2">
      <c r="A370" s="22" t="s">
        <v>475</v>
      </c>
      <c r="B370" s="16">
        <v>2021</v>
      </c>
      <c r="C370" s="16">
        <v>10</v>
      </c>
      <c r="D370" s="16">
        <v>10</v>
      </c>
      <c r="E370" s="17" t="s">
        <v>175</v>
      </c>
      <c r="F370" s="16">
        <v>1</v>
      </c>
      <c r="G370" s="18">
        <v>0.78181818181818186</v>
      </c>
      <c r="H370" s="24" t="str">
        <f t="shared" si="5"/>
        <v>202110101</v>
      </c>
    </row>
    <row r="371" spans="1:8" x14ac:dyDescent="0.2">
      <c r="A371" s="27" t="s">
        <v>476</v>
      </c>
      <c r="B371" s="16">
        <v>2021</v>
      </c>
      <c r="C371" s="16">
        <v>10</v>
      </c>
      <c r="D371" s="16">
        <v>11</v>
      </c>
      <c r="E371" s="17" t="s">
        <v>100</v>
      </c>
      <c r="F371" s="16">
        <v>1</v>
      </c>
      <c r="G371" s="18">
        <v>0.64185110663983902</v>
      </c>
      <c r="H371" s="24" t="str">
        <f t="shared" si="5"/>
        <v>202110111</v>
      </c>
    </row>
    <row r="372" spans="1:8" x14ac:dyDescent="0.2">
      <c r="A372" s="22" t="s">
        <v>477</v>
      </c>
      <c r="B372" s="16">
        <v>2021</v>
      </c>
      <c r="C372" s="16">
        <v>10</v>
      </c>
      <c r="D372" s="16">
        <v>14</v>
      </c>
      <c r="E372" s="17" t="s">
        <v>102</v>
      </c>
      <c r="F372" s="16">
        <v>1</v>
      </c>
      <c r="G372" s="18">
        <v>0.78902229845626071</v>
      </c>
      <c r="H372" s="24" t="str">
        <f t="shared" si="5"/>
        <v>202110141</v>
      </c>
    </row>
    <row r="373" spans="1:8" x14ac:dyDescent="0.2">
      <c r="A373" s="27" t="s">
        <v>478</v>
      </c>
      <c r="B373" s="16">
        <v>2021</v>
      </c>
      <c r="C373" s="16">
        <v>10</v>
      </c>
      <c r="D373" s="16">
        <v>1</v>
      </c>
      <c r="E373" s="17" t="s">
        <v>86</v>
      </c>
      <c r="F373" s="16">
        <v>3</v>
      </c>
      <c r="G373" s="18">
        <v>0.80851063829787229</v>
      </c>
      <c r="H373" s="24" t="str">
        <f t="shared" si="5"/>
        <v>20211013</v>
      </c>
    </row>
    <row r="374" spans="1:8" x14ac:dyDescent="0.2">
      <c r="A374" s="22" t="s">
        <v>479</v>
      </c>
      <c r="B374" s="16">
        <v>2021</v>
      </c>
      <c r="C374" s="16">
        <v>10</v>
      </c>
      <c r="D374" s="16">
        <v>2</v>
      </c>
      <c r="E374" s="17" t="s">
        <v>88</v>
      </c>
      <c r="F374" s="16">
        <v>3</v>
      </c>
      <c r="G374" s="18">
        <v>0.66961130742049468</v>
      </c>
      <c r="H374" s="24" t="str">
        <f t="shared" si="5"/>
        <v>20211023</v>
      </c>
    </row>
    <row r="375" spans="1:8" x14ac:dyDescent="0.2">
      <c r="A375" s="27" t="s">
        <v>480</v>
      </c>
      <c r="B375" s="16">
        <v>2021</v>
      </c>
      <c r="C375" s="16">
        <v>10</v>
      </c>
      <c r="D375" s="16">
        <v>3</v>
      </c>
      <c r="E375" s="17" t="s">
        <v>163</v>
      </c>
      <c r="F375" s="16">
        <v>3</v>
      </c>
      <c r="G375" s="18">
        <v>1</v>
      </c>
      <c r="H375" s="24" t="str">
        <f t="shared" si="5"/>
        <v>20211033</v>
      </c>
    </row>
    <row r="376" spans="1:8" x14ac:dyDescent="0.2">
      <c r="A376" s="22" t="s">
        <v>481</v>
      </c>
      <c r="B376" s="16">
        <v>2021</v>
      </c>
      <c r="C376" s="16">
        <v>10</v>
      </c>
      <c r="D376" s="16">
        <v>5</v>
      </c>
      <c r="E376" s="17" t="s">
        <v>166</v>
      </c>
      <c r="F376" s="16">
        <v>3</v>
      </c>
      <c r="G376" s="18">
        <v>0.51515151515151514</v>
      </c>
      <c r="H376" s="24" t="str">
        <f t="shared" si="5"/>
        <v>20211053</v>
      </c>
    </row>
    <row r="377" spans="1:8" x14ac:dyDescent="0.2">
      <c r="A377" s="27" t="s">
        <v>482</v>
      </c>
      <c r="B377" s="16">
        <v>2021</v>
      </c>
      <c r="C377" s="16">
        <v>10</v>
      </c>
      <c r="D377" s="16">
        <v>7</v>
      </c>
      <c r="E377" s="17" t="s">
        <v>169</v>
      </c>
      <c r="F377" s="16">
        <v>3</v>
      </c>
      <c r="G377" s="18">
        <v>0.84920634920634919</v>
      </c>
      <c r="H377" s="24" t="str">
        <f t="shared" si="5"/>
        <v>20211073</v>
      </c>
    </row>
    <row r="378" spans="1:8" x14ac:dyDescent="0.2">
      <c r="A378" s="22" t="s">
        <v>483</v>
      </c>
      <c r="B378" s="16">
        <v>2021</v>
      </c>
      <c r="C378" s="16">
        <v>10</v>
      </c>
      <c r="D378" s="16">
        <v>10</v>
      </c>
      <c r="E378" s="17" t="s">
        <v>175</v>
      </c>
      <c r="F378" s="16">
        <v>3</v>
      </c>
      <c r="G378" s="18">
        <v>0.84615384615384615</v>
      </c>
      <c r="H378" s="24" t="str">
        <f t="shared" si="5"/>
        <v>202110103</v>
      </c>
    </row>
    <row r="379" spans="1:8" x14ac:dyDescent="0.2">
      <c r="A379" s="27" t="s">
        <v>484</v>
      </c>
      <c r="B379" s="16">
        <v>2021</v>
      </c>
      <c r="C379" s="16">
        <v>10</v>
      </c>
      <c r="D379" s="16">
        <v>11</v>
      </c>
      <c r="E379" s="17" t="s">
        <v>100</v>
      </c>
      <c r="F379" s="16">
        <v>3</v>
      </c>
      <c r="G379" s="18">
        <v>0.66216216216216217</v>
      </c>
      <c r="H379" s="24" t="str">
        <f t="shared" si="5"/>
        <v>202110113</v>
      </c>
    </row>
    <row r="380" spans="1:8" x14ac:dyDescent="0.2">
      <c r="A380" s="22" t="s">
        <v>485</v>
      </c>
      <c r="B380" s="16">
        <v>2021</v>
      </c>
      <c r="C380" s="16">
        <v>10</v>
      </c>
      <c r="D380" s="16">
        <v>14</v>
      </c>
      <c r="E380" s="17" t="s">
        <v>102</v>
      </c>
      <c r="F380" s="16">
        <v>3</v>
      </c>
      <c r="G380" s="18">
        <v>0.94339622641509435</v>
      </c>
      <c r="H380" s="24" t="str">
        <f t="shared" si="5"/>
        <v>202110143</v>
      </c>
    </row>
    <row r="381" spans="1:8" x14ac:dyDescent="0.2">
      <c r="A381" s="27" t="s">
        <v>486</v>
      </c>
      <c r="B381" s="16">
        <v>2021</v>
      </c>
      <c r="C381" s="16">
        <v>10</v>
      </c>
      <c r="D381" s="16">
        <v>15</v>
      </c>
      <c r="E381" s="17" t="s">
        <v>182</v>
      </c>
      <c r="F381" s="16">
        <v>3</v>
      </c>
      <c r="G381" s="18">
        <v>1</v>
      </c>
      <c r="H381" s="24" t="str">
        <f t="shared" si="5"/>
        <v>202110153</v>
      </c>
    </row>
    <row r="382" spans="1:8" x14ac:dyDescent="0.2">
      <c r="A382" s="22" t="s">
        <v>456</v>
      </c>
      <c r="B382" s="16">
        <v>2021</v>
      </c>
      <c r="C382" s="16">
        <v>11</v>
      </c>
      <c r="D382" s="16">
        <v>1</v>
      </c>
      <c r="E382" s="17" t="s">
        <v>86</v>
      </c>
      <c r="F382" s="16">
        <v>1</v>
      </c>
      <c r="G382" s="18">
        <v>0.7533783783783784</v>
      </c>
      <c r="H382" s="24" t="str">
        <f t="shared" si="5"/>
        <v>20211111</v>
      </c>
    </row>
    <row r="383" spans="1:8" x14ac:dyDescent="0.2">
      <c r="A383" s="27" t="s">
        <v>487</v>
      </c>
      <c r="B383" s="16">
        <v>2021</v>
      </c>
      <c r="C383" s="16">
        <v>11</v>
      </c>
      <c r="D383" s="16">
        <v>2</v>
      </c>
      <c r="E383" s="17" t="s">
        <v>88</v>
      </c>
      <c r="F383" s="16">
        <v>1</v>
      </c>
      <c r="G383" s="18">
        <v>0.67213114754098358</v>
      </c>
      <c r="H383" s="24" t="str">
        <f t="shared" si="5"/>
        <v>20211121</v>
      </c>
    </row>
    <row r="384" spans="1:8" x14ac:dyDescent="0.2">
      <c r="A384" s="22" t="s">
        <v>488</v>
      </c>
      <c r="B384" s="16">
        <v>2021</v>
      </c>
      <c r="C384" s="16">
        <v>11</v>
      </c>
      <c r="D384" s="16">
        <v>3</v>
      </c>
      <c r="E384" s="17" t="s">
        <v>163</v>
      </c>
      <c r="F384" s="16">
        <v>1</v>
      </c>
      <c r="G384" s="18">
        <v>0.94153297682709447</v>
      </c>
      <c r="H384" s="24" t="str">
        <f t="shared" si="5"/>
        <v>20211131</v>
      </c>
    </row>
    <row r="385" spans="1:10" x14ac:dyDescent="0.2">
      <c r="A385" s="27" t="s">
        <v>489</v>
      </c>
      <c r="B385" s="16">
        <v>2021</v>
      </c>
      <c r="C385" s="16">
        <v>11</v>
      </c>
      <c r="D385" s="16">
        <v>7</v>
      </c>
      <c r="E385" s="17" t="s">
        <v>169</v>
      </c>
      <c r="F385" s="16">
        <v>1</v>
      </c>
      <c r="G385" s="18">
        <v>0.67352941176470593</v>
      </c>
      <c r="H385" s="24" t="str">
        <f t="shared" si="5"/>
        <v>20211171</v>
      </c>
    </row>
    <row r="386" spans="1:10" x14ac:dyDescent="0.2">
      <c r="A386" s="22" t="s">
        <v>490</v>
      </c>
      <c r="B386" s="16">
        <v>2021</v>
      </c>
      <c r="C386" s="16">
        <v>11</v>
      </c>
      <c r="D386" s="16">
        <v>10</v>
      </c>
      <c r="E386" s="17" t="s">
        <v>175</v>
      </c>
      <c r="F386" s="16">
        <v>1</v>
      </c>
      <c r="G386" s="18">
        <v>0.86131386861313863</v>
      </c>
      <c r="H386" s="24" t="str">
        <f t="shared" ref="H386:H425" si="6">B386&amp;C386&amp;D386&amp;F386</f>
        <v>202111101</v>
      </c>
    </row>
    <row r="387" spans="1:10" x14ac:dyDescent="0.2">
      <c r="A387" s="27" t="s">
        <v>491</v>
      </c>
      <c r="B387" s="16">
        <v>2021</v>
      </c>
      <c r="C387" s="16">
        <v>11</v>
      </c>
      <c r="D387" s="16">
        <v>11</v>
      </c>
      <c r="E387" s="17" t="s">
        <v>100</v>
      </c>
      <c r="F387" s="16">
        <v>1</v>
      </c>
      <c r="G387" s="18">
        <v>0.89189189189189189</v>
      </c>
      <c r="H387" s="24" t="str">
        <f t="shared" si="6"/>
        <v>202111111</v>
      </c>
    </row>
    <row r="388" spans="1:10" x14ac:dyDescent="0.2">
      <c r="A388" s="22" t="s">
        <v>492</v>
      </c>
      <c r="B388" s="16">
        <v>2021</v>
      </c>
      <c r="C388" s="16">
        <v>11</v>
      </c>
      <c r="D388" s="16">
        <v>14</v>
      </c>
      <c r="E388" s="17" t="s">
        <v>102</v>
      </c>
      <c r="F388" s="16">
        <v>1</v>
      </c>
      <c r="G388" s="18">
        <v>0.97163120567375882</v>
      </c>
      <c r="H388" s="24" t="str">
        <f t="shared" si="6"/>
        <v>202111141</v>
      </c>
    </row>
    <row r="389" spans="1:10" x14ac:dyDescent="0.2">
      <c r="A389" s="27" t="s">
        <v>493</v>
      </c>
      <c r="B389" s="16">
        <v>2021</v>
      </c>
      <c r="C389" s="16">
        <v>12</v>
      </c>
      <c r="D389" s="16">
        <v>1</v>
      </c>
      <c r="E389" s="17" t="s">
        <v>86</v>
      </c>
      <c r="F389" s="16">
        <v>1</v>
      </c>
      <c r="G389" s="18">
        <v>0.51155279503105588</v>
      </c>
      <c r="H389" s="24" t="str">
        <f t="shared" si="6"/>
        <v>20211211</v>
      </c>
      <c r="J389" s="46">
        <v>0.22509316770186336</v>
      </c>
    </row>
    <row r="390" spans="1:10" x14ac:dyDescent="0.2">
      <c r="A390" s="22" t="s">
        <v>494</v>
      </c>
      <c r="B390" s="16">
        <v>2021</v>
      </c>
      <c r="C390" s="16">
        <v>12</v>
      </c>
      <c r="D390" s="16">
        <v>2</v>
      </c>
      <c r="E390" s="17" t="s">
        <v>88</v>
      </c>
      <c r="F390" s="16">
        <v>1</v>
      </c>
      <c r="G390" s="18">
        <v>0.74576271186440679</v>
      </c>
      <c r="H390" s="24" t="str">
        <f t="shared" si="6"/>
        <v>20211221</v>
      </c>
      <c r="J390" s="46">
        <v>0.23728813559322035</v>
      </c>
    </row>
    <row r="391" spans="1:10" x14ac:dyDescent="0.2">
      <c r="A391" s="27" t="s">
        <v>495</v>
      </c>
      <c r="B391" s="16">
        <v>2021</v>
      </c>
      <c r="C391" s="16">
        <v>12</v>
      </c>
      <c r="D391" s="16">
        <v>3</v>
      </c>
      <c r="E391" s="17" t="s">
        <v>163</v>
      </c>
      <c r="F391" s="16">
        <v>1</v>
      </c>
      <c r="G391" s="18">
        <v>0.99615384615384617</v>
      </c>
      <c r="H391" s="24" t="str">
        <f t="shared" si="6"/>
        <v>20211231</v>
      </c>
      <c r="J391" s="46">
        <v>0.28076923076923077</v>
      </c>
    </row>
    <row r="392" spans="1:10" x14ac:dyDescent="0.2">
      <c r="A392" s="22" t="s">
        <v>496</v>
      </c>
      <c r="B392" s="16">
        <v>2021</v>
      </c>
      <c r="C392" s="16">
        <v>12</v>
      </c>
      <c r="D392" s="16">
        <v>5</v>
      </c>
      <c r="E392" s="17" t="s">
        <v>166</v>
      </c>
      <c r="F392" s="16">
        <v>1</v>
      </c>
      <c r="G392" s="18">
        <v>0.60136674259681089</v>
      </c>
      <c r="H392" s="24" t="str">
        <f t="shared" si="6"/>
        <v>20211251</v>
      </c>
      <c r="J392" s="46">
        <v>0.28018223234624146</v>
      </c>
    </row>
    <row r="393" spans="1:10" x14ac:dyDescent="0.2">
      <c r="A393" s="27" t="s">
        <v>497</v>
      </c>
      <c r="B393" s="16">
        <v>2021</v>
      </c>
      <c r="C393" s="16">
        <v>12</v>
      </c>
      <c r="D393" s="16">
        <v>7</v>
      </c>
      <c r="E393" s="17" t="s">
        <v>169</v>
      </c>
      <c r="F393" s="16">
        <v>1</v>
      </c>
      <c r="G393" s="18">
        <v>0.59060402684563762</v>
      </c>
      <c r="H393" s="24" t="str">
        <f t="shared" si="6"/>
        <v>20211271</v>
      </c>
      <c r="J393" s="46">
        <v>0.27852348993288589</v>
      </c>
    </row>
    <row r="394" spans="1:10" x14ac:dyDescent="0.2">
      <c r="A394" s="22" t="s">
        <v>498</v>
      </c>
      <c r="B394" s="16">
        <v>2021</v>
      </c>
      <c r="C394" s="16">
        <v>12</v>
      </c>
      <c r="D394" s="16">
        <v>8</v>
      </c>
      <c r="E394" s="17" t="s">
        <v>172</v>
      </c>
      <c r="F394" s="16">
        <v>1</v>
      </c>
      <c r="G394" s="18">
        <v>0.71534195933456557</v>
      </c>
      <c r="H394" s="24" t="str">
        <f t="shared" si="6"/>
        <v>20211281</v>
      </c>
      <c r="J394" s="46">
        <v>0.15711645101663585</v>
      </c>
    </row>
    <row r="395" spans="1:10" x14ac:dyDescent="0.2">
      <c r="A395" s="27" t="s">
        <v>499</v>
      </c>
      <c r="B395" s="16">
        <v>2021</v>
      </c>
      <c r="C395" s="16">
        <v>12</v>
      </c>
      <c r="D395" s="16">
        <v>10</v>
      </c>
      <c r="E395" s="17" t="s">
        <v>175</v>
      </c>
      <c r="F395" s="16">
        <v>1</v>
      </c>
      <c r="G395" s="18">
        <v>0.88488210818307911</v>
      </c>
      <c r="H395" s="24" t="str">
        <f t="shared" si="6"/>
        <v>202112101</v>
      </c>
      <c r="J395" s="46">
        <v>0.32454923717059642</v>
      </c>
    </row>
    <row r="396" spans="1:10" x14ac:dyDescent="0.2">
      <c r="A396" s="22" t="s">
        <v>500</v>
      </c>
      <c r="B396" s="16">
        <v>2021</v>
      </c>
      <c r="C396" s="16">
        <v>12</v>
      </c>
      <c r="D396" s="16">
        <v>11</v>
      </c>
      <c r="E396" s="17" t="s">
        <v>100</v>
      </c>
      <c r="F396" s="16">
        <v>1</v>
      </c>
      <c r="G396" s="18">
        <v>0.79210526315789476</v>
      </c>
      <c r="H396" s="24" t="str">
        <f t="shared" si="6"/>
        <v>202112111</v>
      </c>
      <c r="J396" s="46">
        <v>0.2868421052631579</v>
      </c>
    </row>
    <row r="397" spans="1:10" x14ac:dyDescent="0.2">
      <c r="A397" s="27" t="s">
        <v>501</v>
      </c>
      <c r="B397" s="16">
        <v>2021</v>
      </c>
      <c r="C397" s="16">
        <v>12</v>
      </c>
      <c r="D397" s="16">
        <v>14</v>
      </c>
      <c r="E397" s="17" t="s">
        <v>102</v>
      </c>
      <c r="F397" s="16">
        <v>1</v>
      </c>
      <c r="G397" s="18">
        <v>0.8580750407830342</v>
      </c>
      <c r="H397" s="24" t="str">
        <f t="shared" si="6"/>
        <v>202112141</v>
      </c>
      <c r="J397" s="46">
        <v>0.36296900489396411</v>
      </c>
    </row>
    <row r="398" spans="1:10" x14ac:dyDescent="0.2">
      <c r="A398" s="22" t="s">
        <v>502</v>
      </c>
      <c r="B398" s="16">
        <v>2021</v>
      </c>
      <c r="C398" s="16">
        <v>12</v>
      </c>
      <c r="D398" s="16">
        <v>15</v>
      </c>
      <c r="E398" s="17" t="s">
        <v>182</v>
      </c>
      <c r="F398" s="16">
        <v>1</v>
      </c>
      <c r="G398" s="18">
        <v>1</v>
      </c>
      <c r="H398" s="24" t="str">
        <f t="shared" si="6"/>
        <v>202112151</v>
      </c>
      <c r="J398" s="46">
        <v>0.92307692307692313</v>
      </c>
    </row>
    <row r="399" spans="1:10" x14ac:dyDescent="0.2">
      <c r="A399" s="27" t="s">
        <v>503</v>
      </c>
      <c r="B399" s="16">
        <v>2021</v>
      </c>
      <c r="C399" s="16">
        <v>2</v>
      </c>
      <c r="D399" s="16">
        <v>1</v>
      </c>
      <c r="E399" s="17" t="s">
        <v>504</v>
      </c>
      <c r="F399" s="16">
        <v>1</v>
      </c>
      <c r="G399" s="18">
        <v>0.442977631096443</v>
      </c>
      <c r="H399" s="24" t="str">
        <f t="shared" si="6"/>
        <v>2021211</v>
      </c>
      <c r="J399" s="46"/>
    </row>
    <row r="400" spans="1:10" x14ac:dyDescent="0.2">
      <c r="A400" s="22" t="s">
        <v>505</v>
      </c>
      <c r="B400" s="16">
        <v>2021</v>
      </c>
      <c r="C400" s="16">
        <v>2</v>
      </c>
      <c r="D400" s="16">
        <v>1</v>
      </c>
      <c r="E400" s="17" t="s">
        <v>504</v>
      </c>
      <c r="F400" s="16">
        <v>3</v>
      </c>
      <c r="G400" s="18">
        <v>0.72727272727272729</v>
      </c>
      <c r="H400" s="24" t="str">
        <f t="shared" si="6"/>
        <v>2021213</v>
      </c>
      <c r="J400" s="46"/>
    </row>
    <row r="401" spans="1:10" x14ac:dyDescent="0.2">
      <c r="A401" s="27" t="s">
        <v>506</v>
      </c>
      <c r="B401" s="16">
        <v>2021</v>
      </c>
      <c r="C401" s="16">
        <v>2</v>
      </c>
      <c r="D401" s="16">
        <v>2</v>
      </c>
      <c r="E401" s="17" t="s">
        <v>88</v>
      </c>
      <c r="F401" s="16">
        <v>1</v>
      </c>
      <c r="G401" s="18">
        <v>0.50556438791732905</v>
      </c>
      <c r="H401" s="24" t="str">
        <f t="shared" si="6"/>
        <v>2021221</v>
      </c>
      <c r="J401" s="46"/>
    </row>
    <row r="402" spans="1:10" x14ac:dyDescent="0.2">
      <c r="A402" s="22" t="s">
        <v>507</v>
      </c>
      <c r="B402" s="16">
        <v>2021</v>
      </c>
      <c r="C402" s="16">
        <v>2</v>
      </c>
      <c r="D402" s="16">
        <v>2</v>
      </c>
      <c r="E402" s="17" t="s">
        <v>88</v>
      </c>
      <c r="F402" s="16">
        <v>3</v>
      </c>
      <c r="G402" s="18">
        <v>0.55466666666666664</v>
      </c>
      <c r="H402" s="24" t="str">
        <f t="shared" si="6"/>
        <v>2021223</v>
      </c>
      <c r="J402" s="46"/>
    </row>
    <row r="403" spans="1:10" x14ac:dyDescent="0.2">
      <c r="A403" s="27" t="s">
        <v>508</v>
      </c>
      <c r="B403" s="16">
        <v>2021</v>
      </c>
      <c r="C403" s="16">
        <v>2</v>
      </c>
      <c r="D403" s="16">
        <v>3</v>
      </c>
      <c r="E403" s="17" t="s">
        <v>163</v>
      </c>
      <c r="F403" s="16">
        <v>1</v>
      </c>
      <c r="G403" s="18">
        <v>0.9025110782865583</v>
      </c>
      <c r="H403" s="24" t="str">
        <f t="shared" si="6"/>
        <v>2021231</v>
      </c>
      <c r="J403" s="46"/>
    </row>
    <row r="404" spans="1:10" x14ac:dyDescent="0.2">
      <c r="A404" s="22" t="s">
        <v>509</v>
      </c>
      <c r="B404" s="16">
        <v>2021</v>
      </c>
      <c r="C404" s="16">
        <v>2</v>
      </c>
      <c r="D404" s="16">
        <v>3</v>
      </c>
      <c r="E404" s="17" t="s">
        <v>163</v>
      </c>
      <c r="F404" s="16">
        <v>3</v>
      </c>
      <c r="G404" s="18">
        <v>0.8529411764705882</v>
      </c>
      <c r="H404" s="24" t="str">
        <f t="shared" si="6"/>
        <v>2021233</v>
      </c>
      <c r="J404" s="46"/>
    </row>
    <row r="405" spans="1:10" x14ac:dyDescent="0.2">
      <c r="A405" s="27" t="s">
        <v>510</v>
      </c>
      <c r="B405" s="16">
        <v>2021</v>
      </c>
      <c r="C405" s="16">
        <v>2</v>
      </c>
      <c r="D405" s="16">
        <v>5</v>
      </c>
      <c r="E405" s="17" t="s">
        <v>166</v>
      </c>
      <c r="F405" s="16">
        <v>1</v>
      </c>
      <c r="G405" s="18">
        <v>0.51509922346850734</v>
      </c>
      <c r="H405" s="24" t="str">
        <f t="shared" si="6"/>
        <v>2021251</v>
      </c>
      <c r="J405" s="46"/>
    </row>
    <row r="406" spans="1:10" x14ac:dyDescent="0.2">
      <c r="A406" s="22" t="s">
        <v>511</v>
      </c>
      <c r="B406" s="16">
        <v>2021</v>
      </c>
      <c r="C406" s="16">
        <v>2</v>
      </c>
      <c r="D406" s="16">
        <v>5</v>
      </c>
      <c r="E406" s="17" t="s">
        <v>166</v>
      </c>
      <c r="F406" s="16">
        <v>3</v>
      </c>
      <c r="G406" s="18">
        <v>0.59598853868194845</v>
      </c>
      <c r="H406" s="24" t="str">
        <f t="shared" si="6"/>
        <v>2021253</v>
      </c>
      <c r="J406" s="46"/>
    </row>
    <row r="407" spans="1:10" x14ac:dyDescent="0.2">
      <c r="A407" s="27" t="s">
        <v>512</v>
      </c>
      <c r="B407" s="16">
        <v>2021</v>
      </c>
      <c r="C407" s="16">
        <v>2</v>
      </c>
      <c r="D407" s="16">
        <v>7</v>
      </c>
      <c r="E407" s="17" t="s">
        <v>169</v>
      </c>
      <c r="F407" s="16">
        <v>1</v>
      </c>
      <c r="G407" s="18">
        <v>0.351968886728245</v>
      </c>
      <c r="H407" s="24" t="str">
        <f t="shared" si="6"/>
        <v>2021271</v>
      </c>
      <c r="J407" s="46"/>
    </row>
    <row r="408" spans="1:10" x14ac:dyDescent="0.2">
      <c r="A408" s="22" t="s">
        <v>513</v>
      </c>
      <c r="B408" s="16">
        <v>2021</v>
      </c>
      <c r="C408" s="16">
        <v>2</v>
      </c>
      <c r="D408" s="16">
        <v>7</v>
      </c>
      <c r="E408" s="17" t="s">
        <v>169</v>
      </c>
      <c r="F408" s="16">
        <v>3</v>
      </c>
      <c r="G408" s="18">
        <v>0.70810810810810809</v>
      </c>
      <c r="H408" s="24" t="str">
        <f t="shared" si="6"/>
        <v>2021273</v>
      </c>
      <c r="J408" s="46"/>
    </row>
    <row r="409" spans="1:10" x14ac:dyDescent="0.2">
      <c r="A409" s="27" t="s">
        <v>514</v>
      </c>
      <c r="B409" s="16">
        <v>2021</v>
      </c>
      <c r="C409" s="16">
        <v>2</v>
      </c>
      <c r="D409" s="16">
        <v>8</v>
      </c>
      <c r="E409" s="17" t="s">
        <v>172</v>
      </c>
      <c r="F409" s="16">
        <v>1</v>
      </c>
      <c r="G409" s="18">
        <v>0.49304174950298213</v>
      </c>
      <c r="H409" s="24" t="str">
        <f t="shared" si="6"/>
        <v>2021281</v>
      </c>
      <c r="J409" s="46"/>
    </row>
    <row r="410" spans="1:10" x14ac:dyDescent="0.2">
      <c r="A410" s="22" t="s">
        <v>515</v>
      </c>
      <c r="B410" s="16">
        <v>2021</v>
      </c>
      <c r="C410" s="16">
        <v>2</v>
      </c>
      <c r="D410" s="16">
        <v>8</v>
      </c>
      <c r="E410" s="17" t="s">
        <v>172</v>
      </c>
      <c r="F410" s="16">
        <v>3</v>
      </c>
      <c r="G410" s="18">
        <v>0.96</v>
      </c>
      <c r="H410" s="24" t="str">
        <f t="shared" si="6"/>
        <v>2021283</v>
      </c>
      <c r="J410" s="46"/>
    </row>
    <row r="411" spans="1:10" x14ac:dyDescent="0.2">
      <c r="A411" s="27" t="s">
        <v>516</v>
      </c>
      <c r="B411" s="16">
        <v>2021</v>
      </c>
      <c r="C411" s="16">
        <v>2</v>
      </c>
      <c r="D411" s="16">
        <v>10</v>
      </c>
      <c r="E411" s="17" t="s">
        <v>175</v>
      </c>
      <c r="F411" s="16">
        <v>1</v>
      </c>
      <c r="G411" s="18">
        <v>0.87333333333333329</v>
      </c>
      <c r="H411" s="24" t="str">
        <f t="shared" si="6"/>
        <v>20212101</v>
      </c>
      <c r="J411" s="46"/>
    </row>
    <row r="412" spans="1:10" x14ac:dyDescent="0.2">
      <c r="A412" s="22" t="s">
        <v>517</v>
      </c>
      <c r="B412" s="16">
        <v>2021</v>
      </c>
      <c r="C412" s="16">
        <v>2</v>
      </c>
      <c r="D412" s="16">
        <v>10</v>
      </c>
      <c r="E412" s="17" t="s">
        <v>175</v>
      </c>
      <c r="F412" s="16">
        <v>3</v>
      </c>
      <c r="G412" s="18">
        <v>0.79347826086956519</v>
      </c>
      <c r="H412" s="24" t="str">
        <f t="shared" si="6"/>
        <v>20212103</v>
      </c>
      <c r="J412" s="46"/>
    </row>
    <row r="413" spans="1:10" x14ac:dyDescent="0.2">
      <c r="A413" s="27" t="s">
        <v>518</v>
      </c>
      <c r="B413" s="16">
        <v>2021</v>
      </c>
      <c r="C413" s="16">
        <v>2</v>
      </c>
      <c r="D413" s="16">
        <v>11</v>
      </c>
      <c r="E413" s="17" t="s">
        <v>100</v>
      </c>
      <c r="F413" s="16">
        <v>1</v>
      </c>
      <c r="G413" s="18">
        <v>0.48435054773082942</v>
      </c>
      <c r="H413" s="24" t="str">
        <f t="shared" si="6"/>
        <v>20212111</v>
      </c>
      <c r="J413" s="46"/>
    </row>
    <row r="414" spans="1:10" x14ac:dyDescent="0.2">
      <c r="A414" s="22" t="s">
        <v>519</v>
      </c>
      <c r="B414" s="16">
        <v>2021</v>
      </c>
      <c r="C414" s="16">
        <v>2</v>
      </c>
      <c r="D414" s="16">
        <v>11</v>
      </c>
      <c r="E414" s="17" t="s">
        <v>100</v>
      </c>
      <c r="F414" s="16">
        <v>3</v>
      </c>
      <c r="G414" s="18">
        <v>0.33607907742998355</v>
      </c>
      <c r="H414" s="24" t="str">
        <f t="shared" si="6"/>
        <v>20212113</v>
      </c>
      <c r="J414" s="46"/>
    </row>
    <row r="415" spans="1:10" x14ac:dyDescent="0.2">
      <c r="A415" s="27" t="s">
        <v>520</v>
      </c>
      <c r="B415" s="16">
        <v>2021</v>
      </c>
      <c r="C415" s="16">
        <v>2</v>
      </c>
      <c r="D415" s="16">
        <v>14</v>
      </c>
      <c r="E415" s="17" t="s">
        <v>102</v>
      </c>
      <c r="F415" s="16">
        <v>1</v>
      </c>
      <c r="G415" s="18">
        <v>0.64449064449064453</v>
      </c>
      <c r="H415" s="24" t="str">
        <f t="shared" si="6"/>
        <v>20212141</v>
      </c>
      <c r="J415" s="46"/>
    </row>
    <row r="416" spans="1:10" x14ac:dyDescent="0.2">
      <c r="A416" s="22" t="s">
        <v>521</v>
      </c>
      <c r="B416" s="16">
        <v>2021</v>
      </c>
      <c r="C416" s="16">
        <v>2</v>
      </c>
      <c r="D416" s="16">
        <v>15</v>
      </c>
      <c r="E416" s="17" t="s">
        <v>182</v>
      </c>
      <c r="F416" s="16">
        <v>1</v>
      </c>
      <c r="G416" s="18">
        <v>0.58333333333333337</v>
      </c>
      <c r="H416" s="24" t="str">
        <f t="shared" si="6"/>
        <v>20212151</v>
      </c>
      <c r="J416" s="46"/>
    </row>
    <row r="417" spans="1:10" x14ac:dyDescent="0.2">
      <c r="A417" s="27" t="s">
        <v>522</v>
      </c>
      <c r="B417" s="16">
        <v>2021</v>
      </c>
      <c r="C417" s="16">
        <v>3</v>
      </c>
      <c r="D417" s="16">
        <v>1</v>
      </c>
      <c r="E417" s="17" t="s">
        <v>504</v>
      </c>
      <c r="F417" s="16">
        <v>1</v>
      </c>
      <c r="G417" s="18">
        <v>0.55353788353162181</v>
      </c>
      <c r="H417" s="24" t="str">
        <f t="shared" si="6"/>
        <v>2021311</v>
      </c>
      <c r="J417" s="46"/>
    </row>
    <row r="418" spans="1:10" x14ac:dyDescent="0.2">
      <c r="A418" s="22" t="s">
        <v>523</v>
      </c>
      <c r="B418" s="16">
        <v>2021</v>
      </c>
      <c r="C418" s="16">
        <v>3</v>
      </c>
      <c r="D418" s="16">
        <v>2</v>
      </c>
      <c r="E418" s="17" t="s">
        <v>88</v>
      </c>
      <c r="F418" s="16">
        <v>1</v>
      </c>
      <c r="G418" s="18">
        <v>0.83030303030303032</v>
      </c>
      <c r="H418" s="24" t="str">
        <f t="shared" si="6"/>
        <v>2021321</v>
      </c>
      <c r="J418" s="46"/>
    </row>
    <row r="419" spans="1:10" x14ac:dyDescent="0.2">
      <c r="A419" s="27" t="s">
        <v>524</v>
      </c>
      <c r="B419" s="16">
        <v>2021</v>
      </c>
      <c r="C419" s="16">
        <v>3</v>
      </c>
      <c r="D419" s="16">
        <v>3</v>
      </c>
      <c r="E419" s="17" t="s">
        <v>163</v>
      </c>
      <c r="F419" s="16">
        <v>1</v>
      </c>
      <c r="G419" s="18">
        <v>0.91329479768786126</v>
      </c>
      <c r="H419" s="24" t="str">
        <f t="shared" si="6"/>
        <v>2021331</v>
      </c>
      <c r="J419" s="46"/>
    </row>
    <row r="420" spans="1:10" x14ac:dyDescent="0.2">
      <c r="A420" s="22" t="s">
        <v>525</v>
      </c>
      <c r="B420" s="16">
        <v>2021</v>
      </c>
      <c r="C420" s="16">
        <v>3</v>
      </c>
      <c r="D420" s="16">
        <v>5</v>
      </c>
      <c r="E420" s="17" t="s">
        <v>166</v>
      </c>
      <c r="F420" s="16">
        <v>1</v>
      </c>
      <c r="G420" s="18">
        <v>0.76655052264808365</v>
      </c>
      <c r="H420" s="24" t="str">
        <f t="shared" si="6"/>
        <v>2021351</v>
      </c>
      <c r="J420" s="46"/>
    </row>
    <row r="421" spans="1:10" x14ac:dyDescent="0.2">
      <c r="A421" s="27" t="s">
        <v>526</v>
      </c>
      <c r="B421" s="16">
        <v>2021</v>
      </c>
      <c r="C421" s="16">
        <v>3</v>
      </c>
      <c r="D421" s="16">
        <v>7</v>
      </c>
      <c r="E421" s="17" t="s">
        <v>169</v>
      </c>
      <c r="F421" s="16">
        <v>1</v>
      </c>
      <c r="G421" s="18">
        <v>0.86872586872586877</v>
      </c>
      <c r="H421" s="24" t="str">
        <f t="shared" si="6"/>
        <v>2021371</v>
      </c>
      <c r="J421" s="46"/>
    </row>
    <row r="422" spans="1:10" x14ac:dyDescent="0.2">
      <c r="A422" s="22" t="s">
        <v>527</v>
      </c>
      <c r="B422" s="16">
        <v>2021</v>
      </c>
      <c r="C422" s="16">
        <v>3</v>
      </c>
      <c r="D422" s="16">
        <v>8</v>
      </c>
      <c r="E422" s="17" t="s">
        <v>172</v>
      </c>
      <c r="F422" s="16">
        <v>1</v>
      </c>
      <c r="G422" s="18">
        <v>0.81190019193857965</v>
      </c>
      <c r="H422" s="24" t="str">
        <f t="shared" si="6"/>
        <v>2021381</v>
      </c>
      <c r="J422" s="46"/>
    </row>
    <row r="423" spans="1:10" x14ac:dyDescent="0.2">
      <c r="A423" s="27" t="s">
        <v>528</v>
      </c>
      <c r="B423" s="16">
        <v>2021</v>
      </c>
      <c r="C423" s="16">
        <v>3</v>
      </c>
      <c r="D423" s="16">
        <v>10</v>
      </c>
      <c r="E423" s="17" t="s">
        <v>175</v>
      </c>
      <c r="F423" s="16">
        <v>1</v>
      </c>
      <c r="G423" s="18">
        <v>0.88888888888888884</v>
      </c>
      <c r="H423" s="24" t="str">
        <f t="shared" si="6"/>
        <v>20213101</v>
      </c>
      <c r="J423" s="46"/>
    </row>
    <row r="424" spans="1:10" x14ac:dyDescent="0.2">
      <c r="A424" s="22" t="s">
        <v>529</v>
      </c>
      <c r="B424" s="16">
        <v>2021</v>
      </c>
      <c r="C424" s="16">
        <v>3</v>
      </c>
      <c r="D424" s="16">
        <v>11</v>
      </c>
      <c r="E424" s="17" t="s">
        <v>100</v>
      </c>
      <c r="F424" s="16">
        <v>1</v>
      </c>
      <c r="G424" s="18">
        <v>0.68138801261829651</v>
      </c>
      <c r="H424" s="24" t="str">
        <f t="shared" si="6"/>
        <v>20213111</v>
      </c>
      <c r="J424" s="46"/>
    </row>
    <row r="425" spans="1:10" x14ac:dyDescent="0.2">
      <c r="A425" s="27" t="s">
        <v>530</v>
      </c>
      <c r="B425" s="16">
        <v>2021</v>
      </c>
      <c r="C425" s="16">
        <v>3</v>
      </c>
      <c r="D425" s="16">
        <v>14</v>
      </c>
      <c r="E425" s="17" t="s">
        <v>102</v>
      </c>
      <c r="F425" s="16">
        <v>1</v>
      </c>
      <c r="G425" s="18">
        <v>0.8717201166180758</v>
      </c>
      <c r="H425" s="24" t="str">
        <f t="shared" si="6"/>
        <v>20213141</v>
      </c>
      <c r="J425" s="46"/>
    </row>
    <row r="426" spans="1:10" x14ac:dyDescent="0.2">
      <c r="A426" s="13" t="s">
        <v>531</v>
      </c>
      <c r="B426" s="14">
        <v>2022</v>
      </c>
      <c r="C426" s="16">
        <v>1</v>
      </c>
      <c r="D426" s="16">
        <v>1</v>
      </c>
      <c r="E426" s="17" t="s">
        <v>504</v>
      </c>
      <c r="F426" s="16" t="s">
        <v>157</v>
      </c>
      <c r="G426" s="18">
        <v>0.49509067257488731</v>
      </c>
      <c r="H426" s="17" t="str">
        <f>CONCATENATE(Tabell1[[#This Row],[År]],Tabell1[[#This Row],[Arrtyp]],Tabell1[[#This Row],[ForbundNr]],Tabell1[[#This Row],[Verksamhetsform]])</f>
        <v>2022111</v>
      </c>
      <c r="I426" s="41">
        <v>0.40687462507498501</v>
      </c>
    </row>
    <row r="427" spans="1:10" x14ac:dyDescent="0.2">
      <c r="A427" s="19" t="s">
        <v>532</v>
      </c>
      <c r="B427" s="14">
        <v>2022</v>
      </c>
      <c r="C427" s="16">
        <v>1</v>
      </c>
      <c r="D427" s="16">
        <v>2</v>
      </c>
      <c r="E427" s="17" t="s">
        <v>88</v>
      </c>
      <c r="F427" s="16" t="s">
        <v>157</v>
      </c>
      <c r="G427" s="18">
        <v>0.56957304044682688</v>
      </c>
      <c r="H427" s="17" t="str">
        <f>CONCATENATE(Tabell1[[#This Row],[År]],Tabell1[[#This Row],[Arrtyp]],Tabell1[[#This Row],[ForbundNr]],Tabell1[[#This Row],[Verksamhetsform]])</f>
        <v>2022121</v>
      </c>
      <c r="I427" s="41">
        <v>0.23564447661982954</v>
      </c>
    </row>
    <row r="428" spans="1:10" x14ac:dyDescent="0.2">
      <c r="A428" s="13" t="s">
        <v>533</v>
      </c>
      <c r="B428" s="14">
        <v>2022</v>
      </c>
      <c r="C428" s="16">
        <v>1</v>
      </c>
      <c r="D428" s="16">
        <v>3</v>
      </c>
      <c r="E428" s="17" t="s">
        <v>163</v>
      </c>
      <c r="F428" s="16" t="s">
        <v>157</v>
      </c>
      <c r="G428" s="18">
        <v>0.56145442947133406</v>
      </c>
      <c r="H428" s="17" t="str">
        <f>CONCATENATE(Tabell1[[#This Row],[År]],Tabell1[[#This Row],[Arrtyp]],Tabell1[[#This Row],[ForbundNr]],Tabell1[[#This Row],[Verksamhetsform]])</f>
        <v>2022131</v>
      </c>
      <c r="I428" s="41">
        <v>8.8479236493779465E-2</v>
      </c>
    </row>
    <row r="429" spans="1:10" x14ac:dyDescent="0.2">
      <c r="A429" s="19" t="s">
        <v>534</v>
      </c>
      <c r="B429" s="14">
        <v>2022</v>
      </c>
      <c r="C429" s="16">
        <v>1</v>
      </c>
      <c r="D429" s="16">
        <v>5</v>
      </c>
      <c r="E429" s="17" t="s">
        <v>166</v>
      </c>
      <c r="F429" s="16" t="s">
        <v>157</v>
      </c>
      <c r="G429" s="18">
        <v>0.58412028622631196</v>
      </c>
      <c r="H429" s="17" t="str">
        <f>CONCATENATE(Tabell1[[#This Row],[År]],Tabell1[[#This Row],[Arrtyp]],Tabell1[[#This Row],[ForbundNr]],Tabell1[[#This Row],[Verksamhetsform]])</f>
        <v>2022151</v>
      </c>
      <c r="I429" s="41">
        <v>0.21515296575133819</v>
      </c>
    </row>
    <row r="430" spans="1:10" x14ac:dyDescent="0.2">
      <c r="A430" s="13" t="s">
        <v>535</v>
      </c>
      <c r="B430" s="14">
        <v>2022</v>
      </c>
      <c r="C430" s="16">
        <v>1</v>
      </c>
      <c r="D430" s="16">
        <v>7</v>
      </c>
      <c r="E430" s="17" t="s">
        <v>169</v>
      </c>
      <c r="F430" s="16" t="s">
        <v>157</v>
      </c>
      <c r="G430" s="18">
        <v>0.53751273547072465</v>
      </c>
      <c r="H430" s="17" t="str">
        <f>CONCATENATE(Tabell1[[#This Row],[År]],Tabell1[[#This Row],[Arrtyp]],Tabell1[[#This Row],[ForbundNr]],Tabell1[[#This Row],[Verksamhetsform]])</f>
        <v>2022171</v>
      </c>
      <c r="I430" s="41">
        <v>0.34404742700435553</v>
      </c>
    </row>
    <row r="431" spans="1:10" x14ac:dyDescent="0.2">
      <c r="A431" s="19" t="s">
        <v>536</v>
      </c>
      <c r="B431" s="14">
        <v>2022</v>
      </c>
      <c r="C431" s="16">
        <v>1</v>
      </c>
      <c r="D431" s="16">
        <v>8</v>
      </c>
      <c r="E431" s="17" t="s">
        <v>172</v>
      </c>
      <c r="F431" s="16" t="s">
        <v>157</v>
      </c>
      <c r="G431" s="18">
        <v>0.40223188020724604</v>
      </c>
      <c r="H431" s="17" t="str">
        <f>CONCATENATE(Tabell1[[#This Row],[År]],Tabell1[[#This Row],[Arrtyp]],Tabell1[[#This Row],[ForbundNr]],Tabell1[[#This Row],[Verksamhetsform]])</f>
        <v>2022181</v>
      </c>
      <c r="I431" s="41">
        <v>0.31787298291969424</v>
      </c>
    </row>
    <row r="432" spans="1:10" x14ac:dyDescent="0.2">
      <c r="A432" s="13" t="s">
        <v>537</v>
      </c>
      <c r="B432" s="14">
        <v>2022</v>
      </c>
      <c r="C432" s="16">
        <v>1</v>
      </c>
      <c r="D432" s="16">
        <v>10</v>
      </c>
      <c r="E432" s="17" t="s">
        <v>175</v>
      </c>
      <c r="F432" s="16" t="s">
        <v>157</v>
      </c>
      <c r="G432" s="18">
        <v>0.50532699008308768</v>
      </c>
      <c r="H432" s="17" t="str">
        <f>CONCATENATE(Tabell1[[#This Row],[År]],Tabell1[[#This Row],[Arrtyp]],Tabell1[[#This Row],[ForbundNr]],Tabell1[[#This Row],[Verksamhetsform]])</f>
        <v>20221101</v>
      </c>
      <c r="I432" s="41">
        <v>0.16511967115295365</v>
      </c>
    </row>
    <row r="433" spans="1:10" x14ac:dyDescent="0.2">
      <c r="A433" s="19" t="s">
        <v>538</v>
      </c>
      <c r="B433" s="14">
        <v>2022</v>
      </c>
      <c r="C433" s="16">
        <v>1</v>
      </c>
      <c r="D433" s="16">
        <v>11</v>
      </c>
      <c r="E433" s="17" t="s">
        <v>100</v>
      </c>
      <c r="F433" s="16" t="s">
        <v>157</v>
      </c>
      <c r="G433" s="18">
        <v>0.57197260574527109</v>
      </c>
      <c r="H433" s="17" t="str">
        <f>CONCATENATE(Tabell1[[#This Row],[År]],Tabell1[[#This Row],[Arrtyp]],Tabell1[[#This Row],[ForbundNr]],Tabell1[[#This Row],[Verksamhetsform]])</f>
        <v>20221111</v>
      </c>
      <c r="I433" s="41">
        <v>0.19097460065210839</v>
      </c>
    </row>
    <row r="434" spans="1:10" x14ac:dyDescent="0.2">
      <c r="A434" s="13" t="s">
        <v>539</v>
      </c>
      <c r="B434" s="14">
        <v>2022</v>
      </c>
      <c r="C434" s="16">
        <v>1</v>
      </c>
      <c r="D434" s="16">
        <v>14</v>
      </c>
      <c r="E434" s="17" t="s">
        <v>102</v>
      </c>
      <c r="F434" s="16" t="s">
        <v>157</v>
      </c>
      <c r="G434" s="18">
        <v>0.45889839349050698</v>
      </c>
      <c r="H434" s="17" t="str">
        <f>CONCATENATE(Tabell1[[#This Row],[År]],Tabell1[[#This Row],[Arrtyp]],Tabell1[[#This Row],[ForbundNr]],Tabell1[[#This Row],[Verksamhetsform]])</f>
        <v>20221141</v>
      </c>
      <c r="I434" s="41">
        <v>0.3948624687428961</v>
      </c>
    </row>
    <row r="435" spans="1:10" x14ac:dyDescent="0.2">
      <c r="A435" s="19" t="s">
        <v>540</v>
      </c>
      <c r="B435" s="14">
        <v>2022</v>
      </c>
      <c r="C435" s="16">
        <v>1</v>
      </c>
      <c r="D435" s="16">
        <v>15</v>
      </c>
      <c r="E435" s="17" t="s">
        <v>182</v>
      </c>
      <c r="F435" s="16" t="s">
        <v>157</v>
      </c>
      <c r="G435" s="18">
        <v>0.56811712078080523</v>
      </c>
      <c r="H435" s="17" t="str">
        <f>CONCATENATE(Tabell1[[#This Row],[År]],Tabell1[[#This Row],[Arrtyp]],Tabell1[[#This Row],[ForbundNr]],Tabell1[[#This Row],[Verksamhetsform]])</f>
        <v>20221151</v>
      </c>
      <c r="I435" s="41">
        <v>0.19852063946552134</v>
      </c>
    </row>
    <row r="436" spans="1:10" x14ac:dyDescent="0.2">
      <c r="A436" s="13" t="s">
        <v>541</v>
      </c>
      <c r="B436" s="14">
        <v>2022</v>
      </c>
      <c r="C436" s="16">
        <v>1</v>
      </c>
      <c r="D436" s="16">
        <v>1</v>
      </c>
      <c r="E436" s="17" t="s">
        <v>504</v>
      </c>
      <c r="F436" s="16" t="s">
        <v>159</v>
      </c>
      <c r="G436" s="18">
        <v>0.57013067719319743</v>
      </c>
      <c r="H436" s="17" t="str">
        <f>CONCATENATE(Tabell1[[#This Row],[År]],Tabell1[[#This Row],[Arrtyp]],Tabell1[[#This Row],[ForbundNr]],Tabell1[[#This Row],[Verksamhetsform]])</f>
        <v>2022113</v>
      </c>
      <c r="I436" s="41">
        <v>0.30638030028554758</v>
      </c>
    </row>
    <row r="437" spans="1:10" x14ac:dyDescent="0.2">
      <c r="A437" s="19" t="s">
        <v>542</v>
      </c>
      <c r="B437" s="14">
        <v>2022</v>
      </c>
      <c r="C437" s="16">
        <v>1</v>
      </c>
      <c r="D437" s="16">
        <v>2</v>
      </c>
      <c r="E437" s="17" t="s">
        <v>88</v>
      </c>
      <c r="F437" s="16" t="s">
        <v>159</v>
      </c>
      <c r="G437" s="18">
        <v>0.56297154306107755</v>
      </c>
      <c r="H437" s="17" t="str">
        <f>CONCATENATE(Tabell1[[#This Row],[År]],Tabell1[[#This Row],[Arrtyp]],Tabell1[[#This Row],[ForbundNr]],Tabell1[[#This Row],[Verksamhetsform]])</f>
        <v>2022123</v>
      </c>
      <c r="I437" s="41">
        <v>0.1119761256001038</v>
      </c>
    </row>
    <row r="438" spans="1:10" x14ac:dyDescent="0.2">
      <c r="A438" s="13" t="s">
        <v>543</v>
      </c>
      <c r="B438" s="14">
        <v>2022</v>
      </c>
      <c r="C438" s="16">
        <v>1</v>
      </c>
      <c r="D438" s="16">
        <v>3</v>
      </c>
      <c r="E438" s="17" t="s">
        <v>163</v>
      </c>
      <c r="F438" s="16" t="s">
        <v>159</v>
      </c>
      <c r="G438" s="18">
        <v>0.63461073013311819</v>
      </c>
      <c r="H438" s="17" t="str">
        <f>CONCATENATE(Tabell1[[#This Row],[År]],Tabell1[[#This Row],[Arrtyp]],Tabell1[[#This Row],[ForbundNr]],Tabell1[[#This Row],[Verksamhetsform]])</f>
        <v>2022133</v>
      </c>
      <c r="I438" s="41">
        <v>6.1318755826764978E-2</v>
      </c>
    </row>
    <row r="439" spans="1:10" x14ac:dyDescent="0.2">
      <c r="A439" s="19" t="s">
        <v>544</v>
      </c>
      <c r="B439" s="14">
        <v>2022</v>
      </c>
      <c r="C439" s="16">
        <v>1</v>
      </c>
      <c r="D439" s="16">
        <v>5</v>
      </c>
      <c r="E439" s="17" t="s">
        <v>166</v>
      </c>
      <c r="F439" s="16" t="s">
        <v>159</v>
      </c>
      <c r="G439" s="18">
        <v>0.62727553224313481</v>
      </c>
      <c r="H439" s="17" t="str">
        <f>CONCATENATE(Tabell1[[#This Row],[År]],Tabell1[[#This Row],[Arrtyp]],Tabell1[[#This Row],[ForbundNr]],Tabell1[[#This Row],[Verksamhetsform]])</f>
        <v>2022153</v>
      </c>
      <c r="I439" s="41">
        <v>0.16932380428807037</v>
      </c>
    </row>
    <row r="440" spans="1:10" x14ac:dyDescent="0.2">
      <c r="A440" s="13" t="s">
        <v>545</v>
      </c>
      <c r="B440" s="14">
        <v>2022</v>
      </c>
      <c r="C440" s="16">
        <v>1</v>
      </c>
      <c r="D440" s="16">
        <v>7</v>
      </c>
      <c r="E440" s="17" t="s">
        <v>169</v>
      </c>
      <c r="F440" s="16" t="s">
        <v>159</v>
      </c>
      <c r="G440" s="18">
        <v>0.63161878298375307</v>
      </c>
      <c r="H440" s="17" t="str">
        <f>CONCATENATE(Tabell1[[#This Row],[År]],Tabell1[[#This Row],[Arrtyp]],Tabell1[[#This Row],[ForbundNr]],Tabell1[[#This Row],[Verksamhetsform]])</f>
        <v>2022173</v>
      </c>
      <c r="I440" s="41">
        <v>0.26733859715359742</v>
      </c>
    </row>
    <row r="441" spans="1:10" x14ac:dyDescent="0.2">
      <c r="A441" s="19" t="s">
        <v>546</v>
      </c>
      <c r="B441" s="14">
        <v>2022</v>
      </c>
      <c r="C441" s="16">
        <v>1</v>
      </c>
      <c r="D441" s="16">
        <v>8</v>
      </c>
      <c r="E441" s="17" t="s">
        <v>172</v>
      </c>
      <c r="F441" s="16" t="s">
        <v>159</v>
      </c>
      <c r="G441" s="18">
        <v>0.53599250776893281</v>
      </c>
      <c r="H441" s="17" t="str">
        <f>CONCATENATE(Tabell1[[#This Row],[År]],Tabell1[[#This Row],[Arrtyp]],Tabell1[[#This Row],[ForbundNr]],Tabell1[[#This Row],[Verksamhetsform]])</f>
        <v>2022183</v>
      </c>
      <c r="I441" s="41">
        <v>0.14764514335636567</v>
      </c>
    </row>
    <row r="442" spans="1:10" x14ac:dyDescent="0.2">
      <c r="A442" s="13" t="s">
        <v>547</v>
      </c>
      <c r="B442" s="14">
        <v>2022</v>
      </c>
      <c r="C442" s="16">
        <v>1</v>
      </c>
      <c r="D442" s="16">
        <v>10</v>
      </c>
      <c r="E442" s="17" t="s">
        <v>175</v>
      </c>
      <c r="F442" s="16" t="s">
        <v>159</v>
      </c>
      <c r="G442" s="18">
        <v>0.60787826292373714</v>
      </c>
      <c r="H442" s="17" t="str">
        <f>CONCATENATE(Tabell1[[#This Row],[År]],Tabell1[[#This Row],[Arrtyp]],Tabell1[[#This Row],[ForbundNr]],Tabell1[[#This Row],[Verksamhetsform]])</f>
        <v>20221103</v>
      </c>
      <c r="I442" s="41">
        <v>0.16389779461770135</v>
      </c>
    </row>
    <row r="443" spans="1:10" x14ac:dyDescent="0.2">
      <c r="A443" s="19" t="s">
        <v>548</v>
      </c>
      <c r="B443" s="14">
        <v>2022</v>
      </c>
      <c r="C443" s="16">
        <v>1</v>
      </c>
      <c r="D443" s="16">
        <v>11</v>
      </c>
      <c r="E443" s="17" t="s">
        <v>100</v>
      </c>
      <c r="F443" s="16" t="s">
        <v>159</v>
      </c>
      <c r="G443" s="18">
        <v>0.60924246350522593</v>
      </c>
      <c r="H443" s="17" t="str">
        <f>CONCATENATE(Tabell1[[#This Row],[År]],Tabell1[[#This Row],[Arrtyp]],Tabell1[[#This Row],[ForbundNr]],Tabell1[[#This Row],[Verksamhetsform]])</f>
        <v>20221113</v>
      </c>
      <c r="I443" s="41">
        <v>0.10532807803550162</v>
      </c>
    </row>
    <row r="444" spans="1:10" x14ac:dyDescent="0.2">
      <c r="A444" s="13" t="s">
        <v>549</v>
      </c>
      <c r="B444" s="14">
        <v>2022</v>
      </c>
      <c r="C444" s="16">
        <v>1</v>
      </c>
      <c r="D444" s="16">
        <v>14</v>
      </c>
      <c r="E444" s="17" t="s">
        <v>102</v>
      </c>
      <c r="F444" s="16" t="s">
        <v>159</v>
      </c>
      <c r="G444" s="18">
        <v>0.52512496711391743</v>
      </c>
      <c r="H444" s="17" t="str">
        <f>CONCATENATE(Tabell1[[#This Row],[År]],Tabell1[[#This Row],[Arrtyp]],Tabell1[[#This Row],[ForbundNr]],Tabell1[[#This Row],[Verksamhetsform]])</f>
        <v>20221143</v>
      </c>
      <c r="I444" s="41">
        <v>0.12625250501002003</v>
      </c>
    </row>
    <row r="445" spans="1:10" x14ac:dyDescent="0.2">
      <c r="A445" s="19" t="s">
        <v>550</v>
      </c>
      <c r="B445" s="14">
        <v>2022</v>
      </c>
      <c r="C445" s="16">
        <v>1</v>
      </c>
      <c r="D445" s="16">
        <v>15</v>
      </c>
      <c r="E445" s="17" t="s">
        <v>182</v>
      </c>
      <c r="F445" s="16" t="s">
        <v>159</v>
      </c>
      <c r="G445" s="18">
        <v>0.54649681528662419</v>
      </c>
      <c r="H445" s="17" t="str">
        <f>CONCATENATE(Tabell1[[#This Row],[År]],Tabell1[[#This Row],[Arrtyp]],Tabell1[[#This Row],[ForbundNr]],Tabell1[[#This Row],[Verksamhetsform]])</f>
        <v>20221153</v>
      </c>
      <c r="I445" s="41">
        <v>0.1406993006993007</v>
      </c>
    </row>
    <row r="446" spans="1:10" x14ac:dyDescent="0.2">
      <c r="A446" s="13" t="s">
        <v>551</v>
      </c>
      <c r="B446" s="14">
        <v>2022</v>
      </c>
      <c r="C446" s="16">
        <v>12</v>
      </c>
      <c r="D446" s="16">
        <v>1</v>
      </c>
      <c r="E446" s="17" t="s">
        <v>504</v>
      </c>
      <c r="F446" s="16" t="s">
        <v>157</v>
      </c>
      <c r="G446" s="18">
        <v>0.5077054794520548</v>
      </c>
      <c r="H446" s="17" t="str">
        <f>CONCATENATE(Tabell1[[#This Row],[År]],Tabell1[[#This Row],[Arrtyp]],Tabell1[[#This Row],[ForbundNr]],Tabell1[[#This Row],[Verksamhetsform]])</f>
        <v>20221211</v>
      </c>
      <c r="J446" s="17">
        <v>0.21767979452054795</v>
      </c>
    </row>
    <row r="447" spans="1:10" x14ac:dyDescent="0.2">
      <c r="A447" s="19" t="s">
        <v>552</v>
      </c>
      <c r="B447" s="14">
        <v>2022</v>
      </c>
      <c r="C447" s="16">
        <v>12</v>
      </c>
      <c r="D447" s="16">
        <v>2</v>
      </c>
      <c r="E447" s="17" t="s">
        <v>88</v>
      </c>
      <c r="F447" s="16" t="s">
        <v>157</v>
      </c>
      <c r="G447" s="18">
        <v>0.69307832422586524</v>
      </c>
      <c r="H447" s="17" t="str">
        <f>CONCATENATE(Tabell1[[#This Row],[År]],Tabell1[[#This Row],[Arrtyp]],Tabell1[[#This Row],[ForbundNr]],Tabell1[[#This Row],[Verksamhetsform]])</f>
        <v>20221221</v>
      </c>
      <c r="J447" s="17">
        <v>0.23224043715846995</v>
      </c>
    </row>
    <row r="448" spans="1:10" x14ac:dyDescent="0.2">
      <c r="A448" s="13" t="s">
        <v>553</v>
      </c>
      <c r="B448" s="14">
        <v>2022</v>
      </c>
      <c r="C448" s="16">
        <v>12</v>
      </c>
      <c r="D448" s="16">
        <v>3</v>
      </c>
      <c r="E448" s="17" t="s">
        <v>163</v>
      </c>
      <c r="F448" s="16" t="s">
        <v>157</v>
      </c>
      <c r="G448" s="18">
        <v>0.8997995991983968</v>
      </c>
      <c r="H448" s="17" t="str">
        <f>CONCATENATE(Tabell1[[#This Row],[År]],Tabell1[[#This Row],[Arrtyp]],Tabell1[[#This Row],[ForbundNr]],Tabell1[[#This Row],[Verksamhetsform]])</f>
        <v>20221231</v>
      </c>
      <c r="J448" s="17">
        <v>0.28657314629258518</v>
      </c>
    </row>
    <row r="449" spans="1:10" x14ac:dyDescent="0.2">
      <c r="A449" s="19" t="s">
        <v>554</v>
      </c>
      <c r="B449" s="14">
        <v>2022</v>
      </c>
      <c r="C449" s="16">
        <v>12</v>
      </c>
      <c r="D449" s="16">
        <v>5</v>
      </c>
      <c r="E449" s="17" t="s">
        <v>166</v>
      </c>
      <c r="F449" s="16" t="s">
        <v>157</v>
      </c>
      <c r="G449" s="18">
        <v>0.63715953307392992</v>
      </c>
      <c r="H449" s="17" t="str">
        <f>CONCATENATE(Tabell1[[#This Row],[År]],Tabell1[[#This Row],[Arrtyp]],Tabell1[[#This Row],[ForbundNr]],Tabell1[[#This Row],[Verksamhetsform]])</f>
        <v>20221251</v>
      </c>
      <c r="J449" s="17">
        <v>0.27626459143968873</v>
      </c>
    </row>
    <row r="450" spans="1:10" x14ac:dyDescent="0.2">
      <c r="A450" s="13" t="s">
        <v>555</v>
      </c>
      <c r="B450" s="14">
        <v>2022</v>
      </c>
      <c r="C450" s="16">
        <v>12</v>
      </c>
      <c r="D450" s="16">
        <v>7</v>
      </c>
      <c r="E450" s="17" t="s">
        <v>169</v>
      </c>
      <c r="F450" s="16" t="s">
        <v>157</v>
      </c>
      <c r="G450" s="18">
        <v>0.52445193929173695</v>
      </c>
      <c r="H450" s="17" t="str">
        <f>CONCATENATE(Tabell1[[#This Row],[År]],Tabell1[[#This Row],[Arrtyp]],Tabell1[[#This Row],[ForbundNr]],Tabell1[[#This Row],[Verksamhetsform]])</f>
        <v>20221271</v>
      </c>
      <c r="J450" s="17">
        <v>0.24586846543001686</v>
      </c>
    </row>
    <row r="451" spans="1:10" x14ac:dyDescent="0.2">
      <c r="A451" s="19" t="s">
        <v>556</v>
      </c>
      <c r="B451" s="14">
        <v>2022</v>
      </c>
      <c r="C451" s="16">
        <v>12</v>
      </c>
      <c r="D451" s="16">
        <v>8</v>
      </c>
      <c r="E451" s="17" t="s">
        <v>172</v>
      </c>
      <c r="F451" s="16" t="s">
        <v>157</v>
      </c>
      <c r="G451" s="18">
        <v>0.54046563192904651</v>
      </c>
      <c r="H451" s="17" t="str">
        <f>CONCATENATE(Tabell1[[#This Row],[År]],Tabell1[[#This Row],[Arrtyp]],Tabell1[[#This Row],[ForbundNr]],Tabell1[[#This Row],[Verksamhetsform]])</f>
        <v>20221281</v>
      </c>
      <c r="J451" s="17">
        <v>0.17184035476718404</v>
      </c>
    </row>
    <row r="452" spans="1:10" x14ac:dyDescent="0.2">
      <c r="A452" s="13" t="s">
        <v>557</v>
      </c>
      <c r="B452" s="14">
        <v>2022</v>
      </c>
      <c r="C452" s="16">
        <v>12</v>
      </c>
      <c r="D452" s="16">
        <v>10</v>
      </c>
      <c r="E452" s="17" t="s">
        <v>175</v>
      </c>
      <c r="F452" s="16" t="s">
        <v>157</v>
      </c>
      <c r="G452" s="18">
        <v>0.6215686274509804</v>
      </c>
      <c r="H452" s="17" t="str">
        <f>CONCATENATE(Tabell1[[#This Row],[År]],Tabell1[[#This Row],[Arrtyp]],Tabell1[[#This Row],[ForbundNr]],Tabell1[[#This Row],[Verksamhetsform]])</f>
        <v>202212101</v>
      </c>
      <c r="J452" s="17">
        <v>0.24607843137254901</v>
      </c>
    </row>
    <row r="453" spans="1:10" x14ac:dyDescent="0.2">
      <c r="A453" s="19" t="s">
        <v>558</v>
      </c>
      <c r="B453" s="14">
        <v>2022</v>
      </c>
      <c r="C453" s="16">
        <v>12</v>
      </c>
      <c r="D453" s="16">
        <v>11</v>
      </c>
      <c r="E453" s="17" t="s">
        <v>100</v>
      </c>
      <c r="F453" s="16" t="s">
        <v>157</v>
      </c>
      <c r="G453" s="18">
        <v>0.82772543741588156</v>
      </c>
      <c r="H453" s="17" t="str">
        <f>CONCATENATE(Tabell1[[#This Row],[År]],Tabell1[[#This Row],[Arrtyp]],Tabell1[[#This Row],[ForbundNr]],Tabell1[[#This Row],[Verksamhetsform]])</f>
        <v>202212111</v>
      </c>
      <c r="J453" s="17">
        <v>0.28129205921938089</v>
      </c>
    </row>
    <row r="454" spans="1:10" x14ac:dyDescent="0.2">
      <c r="A454" s="13" t="s">
        <v>559</v>
      </c>
      <c r="B454" s="14">
        <v>2022</v>
      </c>
      <c r="C454" s="16">
        <v>12</v>
      </c>
      <c r="D454" s="16">
        <v>14</v>
      </c>
      <c r="E454" s="17" t="s">
        <v>102</v>
      </c>
      <c r="F454" s="16" t="s">
        <v>157</v>
      </c>
      <c r="G454" s="18">
        <v>0.84801762114537449</v>
      </c>
      <c r="H454" s="17" t="str">
        <f>CONCATENATE(Tabell1[[#This Row],[År]],Tabell1[[#This Row],[Arrtyp]],Tabell1[[#This Row],[ForbundNr]],Tabell1[[#This Row],[Verksamhetsform]])</f>
        <v>202212141</v>
      </c>
      <c r="J454" s="17">
        <v>0.30837004405286345</v>
      </c>
    </row>
    <row r="455" spans="1:10" x14ac:dyDescent="0.2">
      <c r="A455" s="19" t="s">
        <v>560</v>
      </c>
      <c r="B455" s="14">
        <v>2022</v>
      </c>
      <c r="C455" s="16">
        <v>2</v>
      </c>
      <c r="D455" s="16">
        <v>1</v>
      </c>
      <c r="E455" s="17" t="s">
        <v>504</v>
      </c>
      <c r="F455" s="16" t="s">
        <v>157</v>
      </c>
      <c r="G455" s="18">
        <v>0.4336105534843705</v>
      </c>
      <c r="H455" s="17" t="str">
        <f t="shared" ref="H455:H486" si="7">B455&amp;C455&amp;D455&amp;F455</f>
        <v>2022211</v>
      </c>
    </row>
    <row r="456" spans="1:10" x14ac:dyDescent="0.2">
      <c r="A456" s="13" t="s">
        <v>561</v>
      </c>
      <c r="B456" s="14">
        <v>2022</v>
      </c>
      <c r="C456" s="16">
        <v>2</v>
      </c>
      <c r="D456" s="16">
        <v>1</v>
      </c>
      <c r="E456" s="17" t="s">
        <v>504</v>
      </c>
      <c r="F456" s="16" t="s">
        <v>159</v>
      </c>
      <c r="G456" s="18">
        <v>0.32640201638311278</v>
      </c>
      <c r="H456" s="17" t="str">
        <f t="shared" si="7"/>
        <v>2022213</v>
      </c>
    </row>
    <row r="457" spans="1:10" x14ac:dyDescent="0.2">
      <c r="A457" s="19" t="s">
        <v>562</v>
      </c>
      <c r="B457" s="14">
        <v>2022</v>
      </c>
      <c r="C457" s="16">
        <v>2</v>
      </c>
      <c r="D457" s="16">
        <v>2</v>
      </c>
      <c r="E457" s="17" t="s">
        <v>88</v>
      </c>
      <c r="F457" s="16" t="s">
        <v>157</v>
      </c>
      <c r="G457" s="18">
        <v>0.61359570661896246</v>
      </c>
      <c r="H457" s="17" t="str">
        <f t="shared" si="7"/>
        <v>2022221</v>
      </c>
    </row>
    <row r="458" spans="1:10" x14ac:dyDescent="0.2">
      <c r="A458" s="13" t="s">
        <v>563</v>
      </c>
      <c r="B458" s="14">
        <v>2022</v>
      </c>
      <c r="C458" s="16">
        <v>2</v>
      </c>
      <c r="D458" s="16">
        <v>2</v>
      </c>
      <c r="E458" s="17" t="s">
        <v>88</v>
      </c>
      <c r="F458" s="16" t="s">
        <v>159</v>
      </c>
      <c r="G458" s="18">
        <v>0.52365930599369082</v>
      </c>
      <c r="H458" s="17" t="str">
        <f t="shared" si="7"/>
        <v>2022223</v>
      </c>
    </row>
    <row r="459" spans="1:10" x14ac:dyDescent="0.2">
      <c r="A459" s="19" t="s">
        <v>564</v>
      </c>
      <c r="B459" s="14">
        <v>2022</v>
      </c>
      <c r="C459" s="16">
        <v>2</v>
      </c>
      <c r="D459" s="16">
        <v>3</v>
      </c>
      <c r="E459" s="17" t="s">
        <v>163</v>
      </c>
      <c r="F459" s="16" t="s">
        <v>157</v>
      </c>
      <c r="G459" s="18">
        <v>0.80679672750157327</v>
      </c>
      <c r="H459" s="17" t="str">
        <f t="shared" si="7"/>
        <v>2022231</v>
      </c>
    </row>
    <row r="460" spans="1:10" x14ac:dyDescent="0.2">
      <c r="A460" s="13" t="s">
        <v>565</v>
      </c>
      <c r="B460" s="14">
        <v>2022</v>
      </c>
      <c r="C460" s="16">
        <v>2</v>
      </c>
      <c r="D460" s="16">
        <v>3</v>
      </c>
      <c r="E460" s="17" t="s">
        <v>163</v>
      </c>
      <c r="F460" s="16" t="s">
        <v>159</v>
      </c>
      <c r="G460" s="18">
        <v>0.85263157894736841</v>
      </c>
      <c r="H460" s="17" t="str">
        <f t="shared" si="7"/>
        <v>2022233</v>
      </c>
    </row>
    <row r="461" spans="1:10" x14ac:dyDescent="0.2">
      <c r="A461" s="19" t="s">
        <v>566</v>
      </c>
      <c r="B461" s="14">
        <v>2022</v>
      </c>
      <c r="C461" s="16">
        <v>2</v>
      </c>
      <c r="D461" s="16">
        <v>5</v>
      </c>
      <c r="E461" s="17" t="s">
        <v>166</v>
      </c>
      <c r="F461" s="16" t="s">
        <v>157</v>
      </c>
      <c r="G461" s="18">
        <v>0.51301467108376719</v>
      </c>
      <c r="H461" s="17" t="str">
        <f t="shared" si="7"/>
        <v>2022251</v>
      </c>
    </row>
    <row r="462" spans="1:10" x14ac:dyDescent="0.2">
      <c r="A462" s="13" t="s">
        <v>567</v>
      </c>
      <c r="B462" s="14">
        <v>2022</v>
      </c>
      <c r="C462" s="16">
        <v>2</v>
      </c>
      <c r="D462" s="16">
        <v>5</v>
      </c>
      <c r="E462" s="17" t="s">
        <v>166</v>
      </c>
      <c r="F462" s="16" t="s">
        <v>159</v>
      </c>
      <c r="G462" s="18">
        <v>0.45541635961680177</v>
      </c>
      <c r="H462" s="17" t="str">
        <f t="shared" si="7"/>
        <v>2022253</v>
      </c>
    </row>
    <row r="463" spans="1:10" x14ac:dyDescent="0.2">
      <c r="A463" s="19" t="s">
        <v>568</v>
      </c>
      <c r="B463" s="14">
        <v>2022</v>
      </c>
      <c r="C463" s="16">
        <v>2</v>
      </c>
      <c r="D463" s="16">
        <v>7</v>
      </c>
      <c r="E463" s="17" t="s">
        <v>169</v>
      </c>
      <c r="F463" s="16" t="s">
        <v>157</v>
      </c>
      <c r="G463" s="18">
        <v>0.4784845650140318</v>
      </c>
      <c r="H463" s="17" t="str">
        <f t="shared" si="7"/>
        <v>2022271</v>
      </c>
    </row>
    <row r="464" spans="1:10" x14ac:dyDescent="0.2">
      <c r="A464" s="13" t="s">
        <v>569</v>
      </c>
      <c r="B464" s="14">
        <v>2022</v>
      </c>
      <c r="C464" s="16">
        <v>2</v>
      </c>
      <c r="D464" s="16">
        <v>7</v>
      </c>
      <c r="E464" s="17" t="s">
        <v>169</v>
      </c>
      <c r="F464" s="16" t="s">
        <v>159</v>
      </c>
      <c r="G464" s="18">
        <v>0.62074688796680499</v>
      </c>
      <c r="H464" s="17" t="str">
        <f t="shared" si="7"/>
        <v>2022273</v>
      </c>
    </row>
    <row r="465" spans="1:8" x14ac:dyDescent="0.2">
      <c r="A465" s="19" t="s">
        <v>570</v>
      </c>
      <c r="B465" s="14">
        <v>2022</v>
      </c>
      <c r="C465" s="16">
        <v>2</v>
      </c>
      <c r="D465" s="16">
        <v>8</v>
      </c>
      <c r="E465" s="17" t="s">
        <v>172</v>
      </c>
      <c r="F465" s="16" t="s">
        <v>157</v>
      </c>
      <c r="G465" s="18">
        <v>0.57792584009269987</v>
      </c>
      <c r="H465" s="17" t="str">
        <f t="shared" si="7"/>
        <v>2022281</v>
      </c>
    </row>
    <row r="466" spans="1:8" x14ac:dyDescent="0.2">
      <c r="A466" s="13" t="s">
        <v>571</v>
      </c>
      <c r="B466" s="14">
        <v>2022</v>
      </c>
      <c r="C466" s="16">
        <v>2</v>
      </c>
      <c r="D466" s="16">
        <v>8</v>
      </c>
      <c r="E466" s="17" t="s">
        <v>172</v>
      </c>
      <c r="F466" s="16" t="s">
        <v>159</v>
      </c>
      <c r="G466" s="18">
        <v>0.63829787234042556</v>
      </c>
      <c r="H466" s="17" t="str">
        <f t="shared" si="7"/>
        <v>2022283</v>
      </c>
    </row>
    <row r="467" spans="1:8" x14ac:dyDescent="0.2">
      <c r="A467" s="19" t="s">
        <v>572</v>
      </c>
      <c r="B467" s="14">
        <v>2022</v>
      </c>
      <c r="C467" s="16">
        <v>2</v>
      </c>
      <c r="D467" s="16">
        <v>10</v>
      </c>
      <c r="E467" s="17" t="s">
        <v>175</v>
      </c>
      <c r="F467" s="16" t="s">
        <v>157</v>
      </c>
      <c r="G467" s="18">
        <v>0.71055979643765899</v>
      </c>
      <c r="H467" s="17" t="str">
        <f t="shared" si="7"/>
        <v>20222101</v>
      </c>
    </row>
    <row r="468" spans="1:8" x14ac:dyDescent="0.2">
      <c r="A468" s="13" t="s">
        <v>573</v>
      </c>
      <c r="B468" s="14">
        <v>2022</v>
      </c>
      <c r="C468" s="16">
        <v>2</v>
      </c>
      <c r="D468" s="16">
        <v>10</v>
      </c>
      <c r="E468" s="17" t="s">
        <v>175</v>
      </c>
      <c r="F468" s="16" t="s">
        <v>159</v>
      </c>
      <c r="G468" s="18">
        <v>0.7807017543859649</v>
      </c>
      <c r="H468" s="17" t="str">
        <f t="shared" si="7"/>
        <v>20222103</v>
      </c>
    </row>
    <row r="469" spans="1:8" x14ac:dyDescent="0.2">
      <c r="A469" s="19" t="s">
        <v>574</v>
      </c>
      <c r="B469" s="14">
        <v>2022</v>
      </c>
      <c r="C469" s="16">
        <v>2</v>
      </c>
      <c r="D469" s="16">
        <v>11</v>
      </c>
      <c r="E469" s="17" t="s">
        <v>100</v>
      </c>
      <c r="F469" s="16" t="s">
        <v>157</v>
      </c>
      <c r="G469" s="18">
        <v>0.51729478575116161</v>
      </c>
      <c r="H469" s="17" t="str">
        <f t="shared" si="7"/>
        <v>20222111</v>
      </c>
    </row>
    <row r="470" spans="1:8" x14ac:dyDescent="0.2">
      <c r="A470" s="13" t="s">
        <v>575</v>
      </c>
      <c r="B470" s="14">
        <v>2022</v>
      </c>
      <c r="C470" s="16">
        <v>2</v>
      </c>
      <c r="D470" s="16">
        <v>11</v>
      </c>
      <c r="E470" s="17" t="s">
        <v>100</v>
      </c>
      <c r="F470" s="16" t="s">
        <v>159</v>
      </c>
      <c r="G470" s="18">
        <v>0.58680818802122825</v>
      </c>
      <c r="H470" s="17" t="str">
        <f t="shared" si="7"/>
        <v>20222113</v>
      </c>
    </row>
    <row r="471" spans="1:8" x14ac:dyDescent="0.2">
      <c r="A471" s="19" t="s">
        <v>576</v>
      </c>
      <c r="B471" s="14">
        <v>2022</v>
      </c>
      <c r="C471" s="16">
        <v>2</v>
      </c>
      <c r="D471" s="16">
        <v>14</v>
      </c>
      <c r="E471" s="17" t="s">
        <v>102</v>
      </c>
      <c r="F471" s="16" t="s">
        <v>157</v>
      </c>
      <c r="G471" s="18">
        <v>0.64380952380952383</v>
      </c>
      <c r="H471" s="17" t="str">
        <f t="shared" si="7"/>
        <v>20222141</v>
      </c>
    </row>
    <row r="472" spans="1:8" x14ac:dyDescent="0.2">
      <c r="A472" s="13" t="s">
        <v>577</v>
      </c>
      <c r="B472" s="14">
        <v>2022</v>
      </c>
      <c r="C472" s="16">
        <v>2</v>
      </c>
      <c r="D472" s="16">
        <v>14</v>
      </c>
      <c r="E472" s="17" t="s">
        <v>102</v>
      </c>
      <c r="F472" s="16" t="s">
        <v>159</v>
      </c>
      <c r="G472" s="18">
        <v>0.79518072289156627</v>
      </c>
      <c r="H472" s="17" t="str">
        <f t="shared" si="7"/>
        <v>20222143</v>
      </c>
    </row>
    <row r="473" spans="1:8" x14ac:dyDescent="0.2">
      <c r="A473" s="19" t="s">
        <v>578</v>
      </c>
      <c r="B473" s="14">
        <v>2022</v>
      </c>
      <c r="C473" s="16">
        <v>2</v>
      </c>
      <c r="D473" s="16">
        <v>15</v>
      </c>
      <c r="E473" s="17" t="s">
        <v>182</v>
      </c>
      <c r="F473" s="16" t="s">
        <v>157</v>
      </c>
      <c r="G473" s="18">
        <v>0.75</v>
      </c>
      <c r="H473" s="17" t="str">
        <f t="shared" si="7"/>
        <v>20222151</v>
      </c>
    </row>
    <row r="474" spans="1:8" x14ac:dyDescent="0.2">
      <c r="A474" s="13" t="s">
        <v>579</v>
      </c>
      <c r="B474" s="14">
        <v>2022</v>
      </c>
      <c r="C474" s="16">
        <v>2</v>
      </c>
      <c r="D474" s="16">
        <v>15</v>
      </c>
      <c r="E474" s="17" t="s">
        <v>182</v>
      </c>
      <c r="F474" s="16" t="s">
        <v>159</v>
      </c>
      <c r="G474" s="18">
        <v>0.5161290322580645</v>
      </c>
      <c r="H474" s="17" t="str">
        <f t="shared" si="7"/>
        <v>20222153</v>
      </c>
    </row>
    <row r="475" spans="1:8" x14ac:dyDescent="0.2">
      <c r="A475" s="19" t="s">
        <v>580</v>
      </c>
      <c r="B475" s="14">
        <v>2022</v>
      </c>
      <c r="C475" s="16">
        <v>3</v>
      </c>
      <c r="D475" s="16">
        <v>1</v>
      </c>
      <c r="E475" s="17" t="s">
        <v>504</v>
      </c>
      <c r="F475" s="16" t="s">
        <v>157</v>
      </c>
      <c r="G475" s="18">
        <v>0.59808612440191389</v>
      </c>
      <c r="H475" s="17" t="str">
        <f t="shared" si="7"/>
        <v>2022311</v>
      </c>
    </row>
    <row r="476" spans="1:8" x14ac:dyDescent="0.2">
      <c r="A476" s="13" t="s">
        <v>581</v>
      </c>
      <c r="B476" s="14">
        <v>2022</v>
      </c>
      <c r="C476" s="16">
        <v>3</v>
      </c>
      <c r="D476" s="16">
        <v>2</v>
      </c>
      <c r="E476" s="17" t="s">
        <v>88</v>
      </c>
      <c r="F476" s="16" t="s">
        <v>157</v>
      </c>
      <c r="G476" s="18">
        <v>0.71186440677966101</v>
      </c>
      <c r="H476" s="17" t="str">
        <f t="shared" si="7"/>
        <v>2022321</v>
      </c>
    </row>
    <row r="477" spans="1:8" x14ac:dyDescent="0.2">
      <c r="A477" s="19" t="s">
        <v>582</v>
      </c>
      <c r="B477" s="14">
        <v>2022</v>
      </c>
      <c r="C477" s="16">
        <v>3</v>
      </c>
      <c r="D477" s="16">
        <v>3</v>
      </c>
      <c r="E477" s="17" t="s">
        <v>163</v>
      </c>
      <c r="F477" s="16" t="s">
        <v>157</v>
      </c>
      <c r="G477" s="18">
        <v>0.76309642976309644</v>
      </c>
      <c r="H477" s="17" t="str">
        <f t="shared" si="7"/>
        <v>2022331</v>
      </c>
    </row>
    <row r="478" spans="1:8" x14ac:dyDescent="0.2">
      <c r="A478" s="13" t="s">
        <v>583</v>
      </c>
      <c r="B478" s="14">
        <v>2022</v>
      </c>
      <c r="C478" s="16">
        <v>3</v>
      </c>
      <c r="D478" s="16">
        <v>5</v>
      </c>
      <c r="E478" s="17" t="s">
        <v>166</v>
      </c>
      <c r="F478" s="16" t="s">
        <v>157</v>
      </c>
      <c r="G478" s="18">
        <v>0.77135678391959794</v>
      </c>
      <c r="H478" s="17" t="str">
        <f t="shared" si="7"/>
        <v>2022351</v>
      </c>
    </row>
    <row r="479" spans="1:8" x14ac:dyDescent="0.2">
      <c r="A479" s="19" t="s">
        <v>584</v>
      </c>
      <c r="B479" s="14">
        <v>2022</v>
      </c>
      <c r="C479" s="16">
        <v>3</v>
      </c>
      <c r="D479" s="16">
        <v>7</v>
      </c>
      <c r="E479" s="17" t="s">
        <v>169</v>
      </c>
      <c r="F479" s="16" t="s">
        <v>157</v>
      </c>
      <c r="G479" s="18">
        <v>0.82334384858044163</v>
      </c>
      <c r="H479" s="17" t="str">
        <f t="shared" si="7"/>
        <v>2022371</v>
      </c>
    </row>
    <row r="480" spans="1:8" x14ac:dyDescent="0.2">
      <c r="A480" s="13" t="s">
        <v>585</v>
      </c>
      <c r="B480" s="14">
        <v>2022</v>
      </c>
      <c r="C480" s="16">
        <v>3</v>
      </c>
      <c r="D480" s="16">
        <v>8</v>
      </c>
      <c r="E480" s="17" t="s">
        <v>172</v>
      </c>
      <c r="F480" s="16" t="s">
        <v>157</v>
      </c>
      <c r="G480" s="18">
        <v>0.85786587937579084</v>
      </c>
      <c r="H480" s="17" t="str">
        <f t="shared" si="7"/>
        <v>2022381</v>
      </c>
    </row>
    <row r="481" spans="1:8" x14ac:dyDescent="0.2">
      <c r="A481" s="19" t="s">
        <v>586</v>
      </c>
      <c r="B481" s="14">
        <v>2022</v>
      </c>
      <c r="C481" s="16">
        <v>3</v>
      </c>
      <c r="D481" s="16">
        <v>10</v>
      </c>
      <c r="E481" s="17" t="s">
        <v>175</v>
      </c>
      <c r="F481" s="16" t="s">
        <v>157</v>
      </c>
      <c r="G481" s="18">
        <v>0.79333838001514001</v>
      </c>
      <c r="H481" s="17" t="str">
        <f t="shared" si="7"/>
        <v>20223101</v>
      </c>
    </row>
    <row r="482" spans="1:8" x14ac:dyDescent="0.2">
      <c r="A482" s="47" t="s">
        <v>587</v>
      </c>
      <c r="B482" s="14">
        <v>2022</v>
      </c>
      <c r="C482" s="16">
        <v>3</v>
      </c>
      <c r="D482" s="16">
        <v>11</v>
      </c>
      <c r="E482" s="17" t="s">
        <v>100</v>
      </c>
      <c r="F482" s="16" t="s">
        <v>157</v>
      </c>
      <c r="G482" s="18">
        <v>0.72546583850931678</v>
      </c>
      <c r="H482" s="17" t="str">
        <f t="shared" si="7"/>
        <v>20223111</v>
      </c>
    </row>
    <row r="483" spans="1:8" x14ac:dyDescent="0.2">
      <c r="A483" s="48" t="s">
        <v>588</v>
      </c>
      <c r="B483" s="14">
        <v>2022</v>
      </c>
      <c r="C483" s="16">
        <v>3</v>
      </c>
      <c r="D483" s="16">
        <v>14</v>
      </c>
      <c r="E483" s="17" t="s">
        <v>102</v>
      </c>
      <c r="F483" s="16" t="s">
        <v>157</v>
      </c>
      <c r="G483" s="18">
        <v>0.81142857142857139</v>
      </c>
      <c r="H483" s="17" t="str">
        <f t="shared" si="7"/>
        <v>20223141</v>
      </c>
    </row>
    <row r="484" spans="1:8" x14ac:dyDescent="0.2">
      <c r="A484" s="47" t="s">
        <v>589</v>
      </c>
      <c r="B484" s="14">
        <v>2022</v>
      </c>
      <c r="C484" s="15" t="s">
        <v>396</v>
      </c>
      <c r="D484" s="15">
        <v>1</v>
      </c>
      <c r="E484" s="17" t="s">
        <v>504</v>
      </c>
      <c r="F484" s="16" t="s">
        <v>157</v>
      </c>
      <c r="G484" s="18">
        <v>0.34573304157549234</v>
      </c>
      <c r="H484" s="17" t="str">
        <f t="shared" si="7"/>
        <v>20221011</v>
      </c>
    </row>
    <row r="485" spans="1:8" x14ac:dyDescent="0.2">
      <c r="A485" s="48" t="s">
        <v>590</v>
      </c>
      <c r="B485" s="14">
        <v>2022</v>
      </c>
      <c r="C485" s="15" t="s">
        <v>396</v>
      </c>
      <c r="D485" s="15">
        <v>2</v>
      </c>
      <c r="E485" s="17" t="s">
        <v>88</v>
      </c>
      <c r="F485" s="16" t="s">
        <v>157</v>
      </c>
      <c r="G485" s="18">
        <v>0.53872832369942192</v>
      </c>
      <c r="H485" s="17" t="str">
        <f t="shared" si="7"/>
        <v>20221021</v>
      </c>
    </row>
    <row r="486" spans="1:8" x14ac:dyDescent="0.2">
      <c r="A486" s="47" t="s">
        <v>591</v>
      </c>
      <c r="B486" s="14">
        <v>2022</v>
      </c>
      <c r="C486" s="15" t="s">
        <v>396</v>
      </c>
      <c r="D486" s="15">
        <v>3</v>
      </c>
      <c r="E486" s="17" t="s">
        <v>163</v>
      </c>
      <c r="F486" s="16" t="s">
        <v>157</v>
      </c>
      <c r="G486" s="18">
        <v>0.67865429234338748</v>
      </c>
      <c r="H486" s="17" t="str">
        <f t="shared" si="7"/>
        <v>20221031</v>
      </c>
    </row>
    <row r="487" spans="1:8" x14ac:dyDescent="0.2">
      <c r="A487" s="48" t="s">
        <v>592</v>
      </c>
      <c r="B487" s="14">
        <v>2022</v>
      </c>
      <c r="C487" s="15" t="s">
        <v>396</v>
      </c>
      <c r="D487" s="15" t="s">
        <v>593</v>
      </c>
      <c r="E487" s="17" t="s">
        <v>102</v>
      </c>
      <c r="F487" s="16" t="s">
        <v>157</v>
      </c>
      <c r="G487" s="18">
        <v>0.73247863247863243</v>
      </c>
      <c r="H487" s="17" t="str">
        <f t="shared" ref="H487:H518" si="8">B487&amp;C487&amp;D487&amp;F487</f>
        <v>202210141</v>
      </c>
    </row>
    <row r="488" spans="1:8" x14ac:dyDescent="0.2">
      <c r="A488" s="47" t="s">
        <v>594</v>
      </c>
      <c r="B488" s="14">
        <v>2022</v>
      </c>
      <c r="C488" s="15" t="s">
        <v>396</v>
      </c>
      <c r="D488" s="15" t="s">
        <v>595</v>
      </c>
      <c r="E488" s="17" t="s">
        <v>182</v>
      </c>
      <c r="F488" s="16" t="s">
        <v>157</v>
      </c>
      <c r="H488" s="17" t="str">
        <f t="shared" si="8"/>
        <v>202210151</v>
      </c>
    </row>
    <row r="489" spans="1:8" x14ac:dyDescent="0.2">
      <c r="A489" s="48" t="s">
        <v>596</v>
      </c>
      <c r="B489" s="14">
        <v>2022</v>
      </c>
      <c r="C489" s="15" t="s">
        <v>396</v>
      </c>
      <c r="D489" s="15" t="s">
        <v>396</v>
      </c>
      <c r="E489" s="17" t="s">
        <v>175</v>
      </c>
      <c r="F489" s="16" t="s">
        <v>157</v>
      </c>
      <c r="G489" s="18">
        <v>0.46153846153846156</v>
      </c>
      <c r="H489" s="17" t="str">
        <f t="shared" si="8"/>
        <v>202210101</v>
      </c>
    </row>
    <row r="490" spans="1:8" x14ac:dyDescent="0.2">
      <c r="A490" s="47" t="s">
        <v>597</v>
      </c>
      <c r="B490" s="14">
        <v>2022</v>
      </c>
      <c r="C490" s="15" t="s">
        <v>396</v>
      </c>
      <c r="D490" s="16">
        <v>8</v>
      </c>
      <c r="E490" s="17" t="s">
        <v>172</v>
      </c>
      <c r="F490" s="16" t="s">
        <v>157</v>
      </c>
      <c r="G490" s="18">
        <v>0.34531325886352598</v>
      </c>
      <c r="H490" s="17" t="str">
        <f t="shared" si="8"/>
        <v>20221081</v>
      </c>
    </row>
    <row r="491" spans="1:8" x14ac:dyDescent="0.2">
      <c r="A491" s="48" t="s">
        <v>598</v>
      </c>
      <c r="B491" s="14">
        <v>2022</v>
      </c>
      <c r="C491" s="15" t="s">
        <v>396</v>
      </c>
      <c r="D491" s="15" t="s">
        <v>412</v>
      </c>
      <c r="E491" s="17" t="s">
        <v>100</v>
      </c>
      <c r="F491" s="16" t="s">
        <v>157</v>
      </c>
      <c r="G491" s="18">
        <v>0.49923312883435583</v>
      </c>
      <c r="H491" s="17" t="str">
        <f t="shared" si="8"/>
        <v>202210111</v>
      </c>
    </row>
    <row r="492" spans="1:8" x14ac:dyDescent="0.2">
      <c r="A492" s="47" t="s">
        <v>599</v>
      </c>
      <c r="B492" s="14">
        <v>2022</v>
      </c>
      <c r="C492" s="15" t="s">
        <v>396</v>
      </c>
      <c r="D492" s="15" t="s">
        <v>600</v>
      </c>
      <c r="E492" s="17" t="s">
        <v>166</v>
      </c>
      <c r="F492" s="16" t="s">
        <v>157</v>
      </c>
      <c r="G492" s="18">
        <v>0.44906444906444909</v>
      </c>
      <c r="H492" s="17" t="str">
        <f t="shared" si="8"/>
        <v>20221051</v>
      </c>
    </row>
    <row r="493" spans="1:8" x14ac:dyDescent="0.2">
      <c r="A493" s="48" t="s">
        <v>601</v>
      </c>
      <c r="B493" s="14">
        <v>2022</v>
      </c>
      <c r="C493" s="15" t="s">
        <v>396</v>
      </c>
      <c r="D493" s="15" t="s">
        <v>267</v>
      </c>
      <c r="E493" s="17" t="s">
        <v>169</v>
      </c>
      <c r="F493" s="16" t="s">
        <v>157</v>
      </c>
      <c r="G493" s="18">
        <v>0.49019607843137253</v>
      </c>
      <c r="H493" s="17" t="str">
        <f t="shared" si="8"/>
        <v>20221071</v>
      </c>
    </row>
    <row r="494" spans="1:8" x14ac:dyDescent="0.2">
      <c r="A494" s="49" t="s">
        <v>602</v>
      </c>
      <c r="B494" s="14">
        <v>2022</v>
      </c>
      <c r="C494" s="15" t="s">
        <v>396</v>
      </c>
      <c r="D494" s="15">
        <v>1</v>
      </c>
      <c r="E494" s="17" t="s">
        <v>504</v>
      </c>
      <c r="F494" s="16">
        <v>3</v>
      </c>
      <c r="G494" s="18">
        <v>0.82178217821782173</v>
      </c>
      <c r="H494" s="17" t="str">
        <f t="shared" si="8"/>
        <v>20221013</v>
      </c>
    </row>
    <row r="495" spans="1:8" x14ac:dyDescent="0.2">
      <c r="A495" s="50" t="s">
        <v>603</v>
      </c>
      <c r="B495" s="14">
        <v>2022</v>
      </c>
      <c r="C495" s="15" t="s">
        <v>396</v>
      </c>
      <c r="D495" s="15">
        <v>2</v>
      </c>
      <c r="E495" s="17" t="s">
        <v>88</v>
      </c>
      <c r="F495" s="16">
        <v>3</v>
      </c>
      <c r="G495" s="18">
        <v>0.44091954022988505</v>
      </c>
      <c r="H495" s="17" t="str">
        <f t="shared" si="8"/>
        <v>20221023</v>
      </c>
    </row>
    <row r="496" spans="1:8" x14ac:dyDescent="0.2">
      <c r="A496" s="49" t="s">
        <v>604</v>
      </c>
      <c r="B496" s="14">
        <v>2022</v>
      </c>
      <c r="C496" s="15" t="s">
        <v>396</v>
      </c>
      <c r="D496" s="15">
        <v>3</v>
      </c>
      <c r="E496" s="17" t="s">
        <v>163</v>
      </c>
      <c r="F496" s="16">
        <v>3</v>
      </c>
      <c r="G496" s="18">
        <v>0.88</v>
      </c>
      <c r="H496" s="17" t="str">
        <f t="shared" si="8"/>
        <v>20221033</v>
      </c>
    </row>
    <row r="497" spans="1:9" x14ac:dyDescent="0.2">
      <c r="A497" s="50" t="s">
        <v>605</v>
      </c>
      <c r="B497" s="14">
        <v>2022</v>
      </c>
      <c r="C497" s="15" t="s">
        <v>396</v>
      </c>
      <c r="D497" s="15" t="s">
        <v>593</v>
      </c>
      <c r="E497" s="17" t="s">
        <v>102</v>
      </c>
      <c r="F497" s="16">
        <v>3</v>
      </c>
      <c r="G497" s="18">
        <v>0.63157894736842102</v>
      </c>
      <c r="H497" s="17" t="str">
        <f t="shared" si="8"/>
        <v>202210143</v>
      </c>
    </row>
    <row r="498" spans="1:9" x14ac:dyDescent="0.2">
      <c r="A498" s="49" t="s">
        <v>606</v>
      </c>
      <c r="B498" s="14">
        <v>2022</v>
      </c>
      <c r="C498" s="15" t="s">
        <v>396</v>
      </c>
      <c r="D498" s="15" t="s">
        <v>595</v>
      </c>
      <c r="E498" s="17" t="s">
        <v>182</v>
      </c>
      <c r="F498" s="16">
        <v>3</v>
      </c>
      <c r="H498" s="17" t="str">
        <f t="shared" si="8"/>
        <v>202210153</v>
      </c>
    </row>
    <row r="499" spans="1:9" x14ac:dyDescent="0.2">
      <c r="A499" s="50" t="s">
        <v>607</v>
      </c>
      <c r="B499" s="14">
        <v>2022</v>
      </c>
      <c r="C499" s="15" t="s">
        <v>396</v>
      </c>
      <c r="D499" s="15" t="s">
        <v>396</v>
      </c>
      <c r="E499" s="17" t="s">
        <v>175</v>
      </c>
      <c r="F499" s="16">
        <v>3</v>
      </c>
      <c r="G499" s="18">
        <v>0.72727272727272729</v>
      </c>
      <c r="H499" s="17" t="str">
        <f t="shared" si="8"/>
        <v>202210103</v>
      </c>
    </row>
    <row r="500" spans="1:9" x14ac:dyDescent="0.2">
      <c r="A500" s="49" t="s">
        <v>608</v>
      </c>
      <c r="B500" s="14">
        <v>2022</v>
      </c>
      <c r="C500" s="15" t="s">
        <v>396</v>
      </c>
      <c r="D500" s="15">
        <v>8</v>
      </c>
      <c r="E500" s="17" t="s">
        <v>172</v>
      </c>
      <c r="F500" s="16">
        <v>3</v>
      </c>
      <c r="G500" s="18">
        <v>0.4277456647398844</v>
      </c>
      <c r="H500" s="17" t="str">
        <f t="shared" si="8"/>
        <v>20221083</v>
      </c>
    </row>
    <row r="501" spans="1:9" x14ac:dyDescent="0.2">
      <c r="A501" s="50" t="s">
        <v>609</v>
      </c>
      <c r="B501" s="14">
        <v>2022</v>
      </c>
      <c r="C501" s="15" t="s">
        <v>396</v>
      </c>
      <c r="D501" s="15" t="s">
        <v>412</v>
      </c>
      <c r="E501" s="17" t="s">
        <v>100</v>
      </c>
      <c r="F501" s="16">
        <v>3</v>
      </c>
      <c r="G501" s="18">
        <v>0.51710261569416494</v>
      </c>
      <c r="H501" s="17" t="str">
        <f t="shared" si="8"/>
        <v>202210113</v>
      </c>
    </row>
    <row r="502" spans="1:9" x14ac:dyDescent="0.2">
      <c r="A502" s="49" t="s">
        <v>610</v>
      </c>
      <c r="B502" s="14">
        <v>2022</v>
      </c>
      <c r="C502" s="15" t="s">
        <v>396</v>
      </c>
      <c r="D502" s="15" t="s">
        <v>600</v>
      </c>
      <c r="E502" s="17" t="s">
        <v>166</v>
      </c>
      <c r="F502" s="16">
        <v>3</v>
      </c>
      <c r="G502" s="18">
        <v>0.34615384615384615</v>
      </c>
      <c r="H502" s="17" t="str">
        <f t="shared" si="8"/>
        <v>20221053</v>
      </c>
    </row>
    <row r="503" spans="1:9" x14ac:dyDescent="0.2">
      <c r="A503" s="50" t="s">
        <v>611</v>
      </c>
      <c r="B503" s="14">
        <v>2022</v>
      </c>
      <c r="C503" s="15" t="s">
        <v>396</v>
      </c>
      <c r="D503" s="15" t="s">
        <v>267</v>
      </c>
      <c r="E503" s="17" t="s">
        <v>169</v>
      </c>
      <c r="F503" s="16">
        <v>3</v>
      </c>
      <c r="G503" s="18">
        <v>0.6097560975609756</v>
      </c>
      <c r="H503" s="17" t="str">
        <f t="shared" si="8"/>
        <v>20221073</v>
      </c>
    </row>
    <row r="504" spans="1:9" x14ac:dyDescent="0.2">
      <c r="A504" s="49" t="s">
        <v>612</v>
      </c>
      <c r="B504" s="14">
        <v>2023</v>
      </c>
      <c r="C504" s="15" t="s">
        <v>157</v>
      </c>
      <c r="D504" s="15">
        <v>1</v>
      </c>
      <c r="E504" s="17" t="s">
        <v>504</v>
      </c>
      <c r="F504" s="16" t="s">
        <v>157</v>
      </c>
      <c r="G504" s="18">
        <v>0.50205690882973286</v>
      </c>
      <c r="H504" s="17" t="str">
        <f t="shared" si="8"/>
        <v>2023111</v>
      </c>
      <c r="I504" s="41">
        <v>0.20630214859867391</v>
      </c>
    </row>
    <row r="505" spans="1:9" x14ac:dyDescent="0.2">
      <c r="A505" s="50" t="s">
        <v>613</v>
      </c>
      <c r="B505" s="14">
        <v>2023</v>
      </c>
      <c r="C505" s="15" t="s">
        <v>157</v>
      </c>
      <c r="D505" s="15">
        <v>2</v>
      </c>
      <c r="E505" s="17" t="s">
        <v>88</v>
      </c>
      <c r="F505" s="16" t="s">
        <v>157</v>
      </c>
      <c r="G505" s="18">
        <v>0.55793677679319642</v>
      </c>
      <c r="H505" s="17" t="str">
        <f t="shared" si="8"/>
        <v>2023121</v>
      </c>
      <c r="I505" s="41">
        <v>0.17046730971526383</v>
      </c>
    </row>
    <row r="506" spans="1:9" x14ac:dyDescent="0.2">
      <c r="A506" s="49" t="s">
        <v>614</v>
      </c>
      <c r="B506" s="14">
        <v>2023</v>
      </c>
      <c r="C506" s="15" t="s">
        <v>157</v>
      </c>
      <c r="D506" s="15">
        <v>3</v>
      </c>
      <c r="E506" s="17" t="s">
        <v>163</v>
      </c>
      <c r="F506" s="16" t="s">
        <v>157</v>
      </c>
      <c r="G506" s="18">
        <v>0.55613837062611882</v>
      </c>
      <c r="H506" s="17" t="str">
        <f t="shared" si="8"/>
        <v>2023131</v>
      </c>
      <c r="I506" s="41">
        <v>5.9889781555009451E-2</v>
      </c>
    </row>
    <row r="507" spans="1:9" x14ac:dyDescent="0.2">
      <c r="A507" s="50" t="s">
        <v>615</v>
      </c>
      <c r="B507" s="14">
        <v>2023</v>
      </c>
      <c r="C507" s="15" t="s">
        <v>157</v>
      </c>
      <c r="D507" s="15" t="s">
        <v>593</v>
      </c>
      <c r="E507" s="17" t="s">
        <v>102</v>
      </c>
      <c r="F507" s="16" t="s">
        <v>157</v>
      </c>
      <c r="G507" s="18">
        <v>0.59789936746752892</v>
      </c>
      <c r="H507" s="17" t="str">
        <f t="shared" si="8"/>
        <v>20231141</v>
      </c>
      <c r="I507" s="41">
        <v>0.14103131426191565</v>
      </c>
    </row>
    <row r="508" spans="1:9" x14ac:dyDescent="0.2">
      <c r="A508" s="49" t="s">
        <v>616</v>
      </c>
      <c r="B508" s="14">
        <v>2023</v>
      </c>
      <c r="C508" s="15" t="s">
        <v>157</v>
      </c>
      <c r="D508" s="15" t="s">
        <v>595</v>
      </c>
      <c r="E508" s="17" t="s">
        <v>182</v>
      </c>
      <c r="F508" s="16" t="s">
        <v>157</v>
      </c>
      <c r="G508" s="18">
        <v>0.52507564451868127</v>
      </c>
      <c r="H508" s="17" t="str">
        <f t="shared" si="8"/>
        <v>20231151</v>
      </c>
      <c r="I508" s="41">
        <v>0.18455208861019437</v>
      </c>
    </row>
    <row r="509" spans="1:9" x14ac:dyDescent="0.2">
      <c r="A509" s="50" t="s">
        <v>617</v>
      </c>
      <c r="B509" s="14">
        <v>2023</v>
      </c>
      <c r="C509" s="15" t="s">
        <v>157</v>
      </c>
      <c r="D509" s="15" t="s">
        <v>396</v>
      </c>
      <c r="E509" s="17" t="s">
        <v>175</v>
      </c>
      <c r="F509" s="16" t="s">
        <v>157</v>
      </c>
      <c r="G509" s="18">
        <v>0.40543156664353469</v>
      </c>
      <c r="H509" s="17" t="str">
        <f t="shared" si="8"/>
        <v>20231101</v>
      </c>
      <c r="I509" s="41">
        <v>0.1651934105270855</v>
      </c>
    </row>
    <row r="510" spans="1:9" x14ac:dyDescent="0.2">
      <c r="A510" s="49" t="s">
        <v>618</v>
      </c>
      <c r="B510" s="14">
        <v>2023</v>
      </c>
      <c r="C510" s="15" t="s">
        <v>157</v>
      </c>
      <c r="D510" s="15">
        <v>8</v>
      </c>
      <c r="E510" s="17" t="s">
        <v>172</v>
      </c>
      <c r="F510" s="16" t="s">
        <v>157</v>
      </c>
      <c r="G510" s="18">
        <v>0.52053555274108765</v>
      </c>
      <c r="H510" s="17" t="str">
        <f t="shared" si="8"/>
        <v>2023181</v>
      </c>
      <c r="I510" s="41">
        <v>9.7110054772439142E-2</v>
      </c>
    </row>
    <row r="511" spans="1:9" x14ac:dyDescent="0.2">
      <c r="A511" s="50" t="s">
        <v>619</v>
      </c>
      <c r="B511" s="14">
        <v>2023</v>
      </c>
      <c r="C511" s="15" t="s">
        <v>157</v>
      </c>
      <c r="D511" s="15" t="s">
        <v>412</v>
      </c>
      <c r="E511" s="17" t="s">
        <v>100</v>
      </c>
      <c r="F511" s="16" t="s">
        <v>157</v>
      </c>
      <c r="G511" s="18">
        <v>0.57140390531801477</v>
      </c>
      <c r="H511" s="17" t="str">
        <f t="shared" si="8"/>
        <v>20231111</v>
      </c>
      <c r="I511" s="41">
        <v>0.12557292647705184</v>
      </c>
    </row>
    <row r="512" spans="1:9" x14ac:dyDescent="0.2">
      <c r="A512" s="49" t="s">
        <v>620</v>
      </c>
      <c r="B512" s="14">
        <v>2023</v>
      </c>
      <c r="C512" s="15" t="s">
        <v>157</v>
      </c>
      <c r="D512" s="15" t="s">
        <v>600</v>
      </c>
      <c r="E512" s="17" t="s">
        <v>166</v>
      </c>
      <c r="F512" s="16" t="s">
        <v>157</v>
      </c>
      <c r="G512" s="18">
        <v>0.4104074145587952</v>
      </c>
      <c r="H512" s="17" t="str">
        <f t="shared" si="8"/>
        <v>2023151</v>
      </c>
      <c r="I512" s="41">
        <v>0.19038424406256038</v>
      </c>
    </row>
    <row r="513" spans="1:9" x14ac:dyDescent="0.2">
      <c r="A513" s="50" t="s">
        <v>621</v>
      </c>
      <c r="B513" s="14">
        <v>2023</v>
      </c>
      <c r="C513" s="15" t="s">
        <v>157</v>
      </c>
      <c r="D513" s="15" t="s">
        <v>267</v>
      </c>
      <c r="E513" s="17" t="s">
        <v>169</v>
      </c>
      <c r="F513" s="16" t="s">
        <v>157</v>
      </c>
      <c r="G513" s="18">
        <v>0.58125537403267413</v>
      </c>
      <c r="H513" s="17" t="str">
        <f t="shared" si="8"/>
        <v>2023171</v>
      </c>
      <c r="I513" s="41">
        <v>0.12536543422184007</v>
      </c>
    </row>
    <row r="514" spans="1:9" x14ac:dyDescent="0.2">
      <c r="A514" s="49" t="s">
        <v>622</v>
      </c>
      <c r="B514" s="14">
        <v>2023</v>
      </c>
      <c r="C514" s="15" t="s">
        <v>157</v>
      </c>
      <c r="D514" s="15">
        <v>1</v>
      </c>
      <c r="E514" s="17" t="s">
        <v>504</v>
      </c>
      <c r="F514" s="16">
        <v>3</v>
      </c>
      <c r="G514" s="18">
        <v>0.57801146616841448</v>
      </c>
      <c r="H514" s="17" t="str">
        <f t="shared" si="8"/>
        <v>2023113</v>
      </c>
      <c r="I514" s="41">
        <v>0.18841725354924196</v>
      </c>
    </row>
    <row r="515" spans="1:9" x14ac:dyDescent="0.2">
      <c r="A515" s="50" t="s">
        <v>623</v>
      </c>
      <c r="B515" s="14">
        <v>2023</v>
      </c>
      <c r="C515" s="15" t="s">
        <v>157</v>
      </c>
      <c r="D515" s="15">
        <v>2</v>
      </c>
      <c r="E515" s="17" t="s">
        <v>88</v>
      </c>
      <c r="F515" s="16">
        <v>3</v>
      </c>
      <c r="G515" s="18">
        <v>0.54236226308544777</v>
      </c>
      <c r="H515" s="17" t="str">
        <f t="shared" si="8"/>
        <v>2023123</v>
      </c>
      <c r="I515" s="41">
        <v>8.6568665513711868E-2</v>
      </c>
    </row>
    <row r="516" spans="1:9" x14ac:dyDescent="0.2">
      <c r="A516" s="49" t="s">
        <v>624</v>
      </c>
      <c r="B516" s="14">
        <v>2023</v>
      </c>
      <c r="C516" s="15" t="s">
        <v>157</v>
      </c>
      <c r="D516" s="15">
        <v>3</v>
      </c>
      <c r="E516" s="17" t="s">
        <v>163</v>
      </c>
      <c r="F516" s="16">
        <v>3</v>
      </c>
      <c r="G516" s="18">
        <v>0.60616947472745286</v>
      </c>
      <c r="H516" s="17" t="str">
        <f t="shared" si="8"/>
        <v>2023133</v>
      </c>
      <c r="I516" s="41">
        <v>4.8141724479682846E-2</v>
      </c>
    </row>
    <row r="517" spans="1:9" x14ac:dyDescent="0.2">
      <c r="A517" s="50" t="s">
        <v>625</v>
      </c>
      <c r="B517" s="14">
        <v>2023</v>
      </c>
      <c r="C517" s="15" t="s">
        <v>157</v>
      </c>
      <c r="D517" s="15" t="s">
        <v>593</v>
      </c>
      <c r="E517" s="17" t="s">
        <v>102</v>
      </c>
      <c r="F517" s="16">
        <v>3</v>
      </c>
      <c r="G517" s="18">
        <v>0.61816737202250571</v>
      </c>
      <c r="H517" s="17" t="str">
        <f t="shared" si="8"/>
        <v>20231143</v>
      </c>
      <c r="I517" s="41">
        <v>0.12145092507013006</v>
      </c>
    </row>
    <row r="518" spans="1:9" x14ac:dyDescent="0.2">
      <c r="A518" s="49" t="s">
        <v>626</v>
      </c>
      <c r="B518" s="14">
        <v>2023</v>
      </c>
      <c r="C518" s="15" t="s">
        <v>157</v>
      </c>
      <c r="D518" s="15" t="s">
        <v>595</v>
      </c>
      <c r="E518" s="17" t="s">
        <v>182</v>
      </c>
      <c r="F518" s="16">
        <v>3</v>
      </c>
      <c r="G518" s="18">
        <v>0.61980151004321138</v>
      </c>
      <c r="H518" s="17" t="str">
        <f t="shared" si="8"/>
        <v>20231153</v>
      </c>
      <c r="I518" s="41">
        <v>0.17671304430409787</v>
      </c>
    </row>
    <row r="519" spans="1:9" x14ac:dyDescent="0.2">
      <c r="A519" s="50" t="s">
        <v>627</v>
      </c>
      <c r="B519" s="14">
        <v>2023</v>
      </c>
      <c r="C519" s="15" t="s">
        <v>157</v>
      </c>
      <c r="D519" s="15" t="s">
        <v>396</v>
      </c>
      <c r="E519" s="17" t="s">
        <v>175</v>
      </c>
      <c r="F519" s="16">
        <v>3</v>
      </c>
      <c r="G519" s="18">
        <v>0.52741651362392739</v>
      </c>
      <c r="H519" s="17" t="str">
        <f t="shared" ref="H519:H543" si="9">B519&amp;C519&amp;D519&amp;F519</f>
        <v>20231103</v>
      </c>
      <c r="I519" s="41">
        <v>0.116599827592669</v>
      </c>
    </row>
    <row r="520" spans="1:9" x14ac:dyDescent="0.2">
      <c r="A520" s="49" t="s">
        <v>628</v>
      </c>
      <c r="B520" s="14">
        <v>2023</v>
      </c>
      <c r="C520" s="15" t="s">
        <v>157</v>
      </c>
      <c r="D520" s="15">
        <v>8</v>
      </c>
      <c r="E520" s="17" t="s">
        <v>172</v>
      </c>
      <c r="F520" s="16">
        <v>3</v>
      </c>
      <c r="G520" s="18">
        <v>0.58161060289563038</v>
      </c>
      <c r="H520" s="17" t="str">
        <f t="shared" si="9"/>
        <v>2023183</v>
      </c>
      <c r="I520" s="41">
        <v>0.11353814017143321</v>
      </c>
    </row>
    <row r="521" spans="1:9" x14ac:dyDescent="0.2">
      <c r="A521" s="50" t="s">
        <v>629</v>
      </c>
      <c r="B521" s="14">
        <v>2023</v>
      </c>
      <c r="C521" s="15" t="s">
        <v>157</v>
      </c>
      <c r="D521" s="15" t="s">
        <v>412</v>
      </c>
      <c r="E521" s="17" t="s">
        <v>100</v>
      </c>
      <c r="F521" s="16">
        <v>3</v>
      </c>
      <c r="G521" s="18">
        <v>0.61946022355435693</v>
      </c>
      <c r="H521" s="17" t="str">
        <f t="shared" si="9"/>
        <v>20231113</v>
      </c>
      <c r="I521" s="41">
        <v>7.6498870012128795E-2</v>
      </c>
    </row>
    <row r="522" spans="1:9" x14ac:dyDescent="0.2">
      <c r="A522" s="49" t="s">
        <v>630</v>
      </c>
      <c r="B522" s="14">
        <v>2023</v>
      </c>
      <c r="C522" s="15" t="s">
        <v>157</v>
      </c>
      <c r="D522" s="15" t="s">
        <v>600</v>
      </c>
      <c r="E522" s="17" t="s">
        <v>166</v>
      </c>
      <c r="F522" s="16">
        <v>3</v>
      </c>
      <c r="G522" s="18">
        <v>0.5343271047659045</v>
      </c>
      <c r="H522" s="17" t="str">
        <f t="shared" si="9"/>
        <v>2023153</v>
      </c>
      <c r="I522" s="41">
        <v>9.0069284064665231E-2</v>
      </c>
    </row>
    <row r="523" spans="1:9" x14ac:dyDescent="0.2">
      <c r="A523" s="50" t="s">
        <v>631</v>
      </c>
      <c r="B523" s="14">
        <v>2023</v>
      </c>
      <c r="C523" s="15" t="s">
        <v>157</v>
      </c>
      <c r="D523" s="15" t="s">
        <v>267</v>
      </c>
      <c r="E523" s="17" t="s">
        <v>169</v>
      </c>
      <c r="F523" s="16">
        <v>3</v>
      </c>
      <c r="G523" s="18">
        <v>0.45187779253713378</v>
      </c>
      <c r="H523" s="17" t="str">
        <f t="shared" si="9"/>
        <v>2023173</v>
      </c>
      <c r="I523" s="41">
        <v>7.3058809322545687E-2</v>
      </c>
    </row>
    <row r="524" spans="1:9" x14ac:dyDescent="0.2">
      <c r="A524" s="49" t="s">
        <v>632</v>
      </c>
      <c r="B524" s="14">
        <v>2023</v>
      </c>
      <c r="C524" s="15" t="s">
        <v>396</v>
      </c>
      <c r="D524" s="15">
        <v>1</v>
      </c>
      <c r="E524" s="17" t="s">
        <v>504</v>
      </c>
      <c r="F524" s="16">
        <v>1</v>
      </c>
      <c r="G524" s="18">
        <v>0.5454545454545453</v>
      </c>
      <c r="H524" s="17" t="str">
        <f t="shared" si="9"/>
        <v>20231011</v>
      </c>
      <c r="I524" s="41">
        <v>0.2787878787878787</v>
      </c>
    </row>
    <row r="525" spans="1:9" x14ac:dyDescent="0.2">
      <c r="A525" s="50" t="s">
        <v>633</v>
      </c>
      <c r="B525" s="14">
        <v>2023</v>
      </c>
      <c r="C525" s="15" t="s">
        <v>396</v>
      </c>
      <c r="D525" s="15">
        <v>2</v>
      </c>
      <c r="E525" s="17" t="s">
        <v>88</v>
      </c>
      <c r="F525" s="16">
        <v>1</v>
      </c>
      <c r="G525" s="18">
        <v>0.4543478260869564</v>
      </c>
      <c r="H525" s="17" t="str">
        <f t="shared" si="9"/>
        <v>20231021</v>
      </c>
      <c r="I525" s="41">
        <v>0.20362318840579705</v>
      </c>
    </row>
    <row r="526" spans="1:9" x14ac:dyDescent="0.2">
      <c r="A526" s="49" t="s">
        <v>634</v>
      </c>
      <c r="B526" s="14">
        <v>2023</v>
      </c>
      <c r="C526" s="15" t="s">
        <v>396</v>
      </c>
      <c r="D526" s="15">
        <v>3</v>
      </c>
      <c r="E526" s="17" t="s">
        <v>163</v>
      </c>
      <c r="F526" s="16">
        <v>1</v>
      </c>
      <c r="G526" s="18">
        <v>0.75285171102661586</v>
      </c>
      <c r="H526" s="17" t="str">
        <f t="shared" si="9"/>
        <v>20231031</v>
      </c>
      <c r="I526" s="41">
        <v>6.4638783269961961E-2</v>
      </c>
    </row>
    <row r="527" spans="1:9" x14ac:dyDescent="0.2">
      <c r="A527" s="50" t="s">
        <v>635</v>
      </c>
      <c r="B527" s="14">
        <v>2023</v>
      </c>
      <c r="C527" s="15" t="s">
        <v>396</v>
      </c>
      <c r="D527" s="15" t="s">
        <v>593</v>
      </c>
      <c r="E527" s="17" t="s">
        <v>102</v>
      </c>
      <c r="F527" s="16">
        <v>1</v>
      </c>
      <c r="G527" s="18">
        <v>0.44193061840120662</v>
      </c>
      <c r="H527" s="17" t="str">
        <f t="shared" si="9"/>
        <v>202310141</v>
      </c>
      <c r="I527" s="41">
        <v>0.26998491704374056</v>
      </c>
    </row>
    <row r="528" spans="1:9" x14ac:dyDescent="0.2">
      <c r="A528" s="49" t="s">
        <v>636</v>
      </c>
      <c r="B528" s="14">
        <v>2023</v>
      </c>
      <c r="C528" s="15" t="s">
        <v>396</v>
      </c>
      <c r="D528" s="15" t="s">
        <v>595</v>
      </c>
      <c r="E528" s="17" t="s">
        <v>182</v>
      </c>
      <c r="F528" s="16">
        <v>1</v>
      </c>
      <c r="G528" s="18">
        <v>0.64052287581699341</v>
      </c>
      <c r="H528" s="17" t="str">
        <f t="shared" si="9"/>
        <v>202310151</v>
      </c>
      <c r="I528" s="41">
        <v>0.29411764705882354</v>
      </c>
    </row>
    <row r="529" spans="1:9" x14ac:dyDescent="0.2">
      <c r="A529" s="50" t="s">
        <v>637</v>
      </c>
      <c r="B529" s="14">
        <v>2023</v>
      </c>
      <c r="C529" s="15" t="s">
        <v>396</v>
      </c>
      <c r="D529" s="15" t="s">
        <v>396</v>
      </c>
      <c r="E529" s="17" t="s">
        <v>175</v>
      </c>
      <c r="F529" s="16">
        <v>1</v>
      </c>
      <c r="G529" s="18">
        <v>0.43653846153846154</v>
      </c>
      <c r="H529" s="17" t="str">
        <f t="shared" si="9"/>
        <v>202310101</v>
      </c>
      <c r="I529" s="41">
        <v>0.22788461538461538</v>
      </c>
    </row>
    <row r="530" spans="1:9" x14ac:dyDescent="0.2">
      <c r="A530" s="49" t="s">
        <v>638</v>
      </c>
      <c r="B530" s="14">
        <v>2023</v>
      </c>
      <c r="C530" s="15" t="s">
        <v>396</v>
      </c>
      <c r="D530" s="15">
        <v>8</v>
      </c>
      <c r="E530" s="17" t="s">
        <v>172</v>
      </c>
      <c r="F530" s="16">
        <v>1</v>
      </c>
      <c r="G530" s="18">
        <v>0.57831325301204817</v>
      </c>
      <c r="H530" s="17" t="str">
        <f t="shared" si="9"/>
        <v>20231081</v>
      </c>
      <c r="I530" s="41">
        <v>0.21686746987951808</v>
      </c>
    </row>
    <row r="531" spans="1:9" x14ac:dyDescent="0.2">
      <c r="A531" s="50" t="s">
        <v>639</v>
      </c>
      <c r="B531" s="14">
        <v>2023</v>
      </c>
      <c r="C531" s="15" t="s">
        <v>396</v>
      </c>
      <c r="D531" s="15" t="s">
        <v>412</v>
      </c>
      <c r="E531" s="17" t="s">
        <v>100</v>
      </c>
      <c r="F531" s="16">
        <v>1</v>
      </c>
      <c r="G531" s="18">
        <v>0.6685393258426966</v>
      </c>
      <c r="H531" s="17" t="str">
        <f t="shared" si="9"/>
        <v>202310111</v>
      </c>
      <c r="I531" s="41">
        <v>0.3398876404494382</v>
      </c>
    </row>
    <row r="532" spans="1:9" x14ac:dyDescent="0.2">
      <c r="A532" s="49" t="s">
        <v>640</v>
      </c>
      <c r="B532" s="14">
        <v>2023</v>
      </c>
      <c r="C532" s="15" t="s">
        <v>396</v>
      </c>
      <c r="D532" s="15" t="s">
        <v>600</v>
      </c>
      <c r="E532" s="17" t="s">
        <v>166</v>
      </c>
      <c r="F532" s="16">
        <v>1</v>
      </c>
      <c r="G532" s="18">
        <v>0.68034825870646742</v>
      </c>
      <c r="H532" s="17" t="str">
        <f t="shared" si="9"/>
        <v>20231051</v>
      </c>
      <c r="I532" s="41">
        <v>0.44154228855721372</v>
      </c>
    </row>
    <row r="533" spans="1:9" x14ac:dyDescent="0.2">
      <c r="A533" s="50" t="s">
        <v>641</v>
      </c>
      <c r="B533" s="14">
        <v>2023</v>
      </c>
      <c r="C533" s="15" t="s">
        <v>396</v>
      </c>
      <c r="D533" s="15" t="s">
        <v>267</v>
      </c>
      <c r="E533" s="17" t="s">
        <v>169</v>
      </c>
      <c r="F533" s="16">
        <v>1</v>
      </c>
      <c r="H533" s="17" t="str">
        <f t="shared" si="9"/>
        <v>20231071</v>
      </c>
    </row>
    <row r="534" spans="1:9" x14ac:dyDescent="0.2">
      <c r="A534" s="49" t="s">
        <v>642</v>
      </c>
      <c r="B534" s="14">
        <v>2023</v>
      </c>
      <c r="C534" s="15" t="s">
        <v>396</v>
      </c>
      <c r="D534" s="15">
        <v>1</v>
      </c>
      <c r="E534" s="17" t="s">
        <v>504</v>
      </c>
      <c r="F534" s="16">
        <v>3</v>
      </c>
      <c r="G534" s="18">
        <v>0.81666666666666665</v>
      </c>
      <c r="H534" s="17" t="str">
        <f t="shared" si="9"/>
        <v>20231013</v>
      </c>
      <c r="I534" s="41">
        <v>0.21666666666666667</v>
      </c>
    </row>
    <row r="535" spans="1:9" x14ac:dyDescent="0.2">
      <c r="A535" s="50" t="s">
        <v>643</v>
      </c>
      <c r="B535" s="14">
        <v>2023</v>
      </c>
      <c r="C535" s="15" t="s">
        <v>396</v>
      </c>
      <c r="D535" s="15">
        <v>2</v>
      </c>
      <c r="E535" s="17" t="s">
        <v>88</v>
      </c>
      <c r="F535" s="16">
        <v>3</v>
      </c>
      <c r="G535" s="18">
        <v>0.54263565891472865</v>
      </c>
      <c r="H535" s="17" t="str">
        <f t="shared" si="9"/>
        <v>20231023</v>
      </c>
      <c r="I535" s="41">
        <v>0.20801033591731266</v>
      </c>
    </row>
    <row r="536" spans="1:9" x14ac:dyDescent="0.2">
      <c r="A536" s="49" t="s">
        <v>644</v>
      </c>
      <c r="B536" s="14">
        <v>2023</v>
      </c>
      <c r="C536" s="15" t="s">
        <v>396</v>
      </c>
      <c r="D536" s="15">
        <v>3</v>
      </c>
      <c r="E536" s="17" t="s">
        <v>163</v>
      </c>
      <c r="F536" s="16">
        <v>3</v>
      </c>
      <c r="G536" s="18">
        <v>0.72727272727272729</v>
      </c>
      <c r="H536" s="17" t="str">
        <f t="shared" si="9"/>
        <v>20231033</v>
      </c>
      <c r="I536" s="41">
        <v>0.27272727272727271</v>
      </c>
    </row>
    <row r="537" spans="1:9" x14ac:dyDescent="0.2">
      <c r="A537" s="50" t="s">
        <v>645</v>
      </c>
      <c r="B537" s="14">
        <v>2023</v>
      </c>
      <c r="C537" s="15" t="s">
        <v>396</v>
      </c>
      <c r="D537" s="15" t="s">
        <v>593</v>
      </c>
      <c r="E537" s="17" t="s">
        <v>102</v>
      </c>
      <c r="F537" s="16">
        <v>3</v>
      </c>
      <c r="G537" s="18">
        <v>0.30219780219780218</v>
      </c>
      <c r="H537" s="17" t="str">
        <f t="shared" si="9"/>
        <v>202310143</v>
      </c>
      <c r="I537" s="41">
        <v>0.10622710622710622</v>
      </c>
    </row>
    <row r="538" spans="1:9" x14ac:dyDescent="0.2">
      <c r="A538" s="49" t="s">
        <v>646</v>
      </c>
      <c r="B538" s="14">
        <v>2023</v>
      </c>
      <c r="C538" s="15" t="s">
        <v>396</v>
      </c>
      <c r="D538" s="15" t="s">
        <v>595</v>
      </c>
      <c r="E538" s="17" t="s">
        <v>182</v>
      </c>
      <c r="F538" s="16">
        <v>3</v>
      </c>
      <c r="G538" s="18">
        <v>0.57943925233644855</v>
      </c>
      <c r="H538" s="17" t="str">
        <f t="shared" si="9"/>
        <v>202310153</v>
      </c>
      <c r="I538" s="41">
        <v>0.34579439252336447</v>
      </c>
    </row>
    <row r="539" spans="1:9" x14ac:dyDescent="0.2">
      <c r="A539" s="50" t="s">
        <v>647</v>
      </c>
      <c r="B539" s="14">
        <v>2023</v>
      </c>
      <c r="C539" s="15" t="s">
        <v>396</v>
      </c>
      <c r="D539" s="15" t="s">
        <v>396</v>
      </c>
      <c r="E539" s="17" t="s">
        <v>175</v>
      </c>
      <c r="F539" s="16">
        <v>3</v>
      </c>
      <c r="H539" s="17" t="str">
        <f t="shared" si="9"/>
        <v>202310103</v>
      </c>
    </row>
    <row r="540" spans="1:9" x14ac:dyDescent="0.2">
      <c r="A540" s="49" t="s">
        <v>648</v>
      </c>
      <c r="B540" s="14">
        <v>2023</v>
      </c>
      <c r="C540" s="15" t="s">
        <v>396</v>
      </c>
      <c r="D540" s="15">
        <v>8</v>
      </c>
      <c r="E540" s="17" t="s">
        <v>172</v>
      </c>
      <c r="F540" s="16">
        <v>3</v>
      </c>
      <c r="H540" s="17" t="str">
        <f t="shared" si="9"/>
        <v>20231083</v>
      </c>
    </row>
    <row r="541" spans="1:9" x14ac:dyDescent="0.2">
      <c r="A541" s="50" t="s">
        <v>649</v>
      </c>
      <c r="B541" s="14">
        <v>2023</v>
      </c>
      <c r="C541" s="15" t="s">
        <v>396</v>
      </c>
      <c r="D541" s="15" t="s">
        <v>412</v>
      </c>
      <c r="E541" s="17" t="s">
        <v>100</v>
      </c>
      <c r="F541" s="16">
        <v>3</v>
      </c>
      <c r="G541" s="18">
        <v>0.57763975155279501</v>
      </c>
      <c r="H541" s="17" t="str">
        <f>B541&amp;C541&amp;D541&amp;F541</f>
        <v>202310113</v>
      </c>
      <c r="I541" s="41">
        <v>0.18633540372670807</v>
      </c>
    </row>
    <row r="542" spans="1:9" x14ac:dyDescent="0.2">
      <c r="A542" s="49" t="s">
        <v>650</v>
      </c>
      <c r="B542" s="14">
        <v>2023</v>
      </c>
      <c r="C542" s="15" t="s">
        <v>396</v>
      </c>
      <c r="D542" s="15" t="s">
        <v>600</v>
      </c>
      <c r="E542" s="17" t="s">
        <v>166</v>
      </c>
      <c r="F542" s="16">
        <v>3</v>
      </c>
      <c r="G542" s="18">
        <v>0.81818181818181823</v>
      </c>
      <c r="H542" s="17" t="str">
        <f t="shared" si="9"/>
        <v>20231053</v>
      </c>
      <c r="I542" s="41">
        <v>0.29090909090909089</v>
      </c>
    </row>
    <row r="543" spans="1:9" x14ac:dyDescent="0.2">
      <c r="A543" s="50" t="s">
        <v>651</v>
      </c>
      <c r="B543" s="14">
        <v>2023</v>
      </c>
      <c r="C543" s="15" t="s">
        <v>396</v>
      </c>
      <c r="D543" s="15" t="s">
        <v>267</v>
      </c>
      <c r="E543" s="17" t="s">
        <v>169</v>
      </c>
      <c r="F543" s="16">
        <v>3</v>
      </c>
      <c r="H543" s="17" t="str">
        <f t="shared" si="9"/>
        <v>20231073</v>
      </c>
    </row>
    <row r="544" spans="1:9" x14ac:dyDescent="0.2">
      <c r="A544" s="49" t="s">
        <v>652</v>
      </c>
      <c r="B544" s="14">
        <v>2024</v>
      </c>
      <c r="C544" s="15" t="s">
        <v>157</v>
      </c>
      <c r="D544" s="35" t="s">
        <v>157</v>
      </c>
      <c r="E544" s="17" t="s">
        <v>504</v>
      </c>
      <c r="F544" s="16">
        <v>1</v>
      </c>
      <c r="G544" s="18">
        <v>0.51144061519399664</v>
      </c>
      <c r="H544" s="17" t="str">
        <f>B544&amp;C544&amp;D544&amp;F544</f>
        <v>2024111</v>
      </c>
      <c r="I544" s="41">
        <v>0.19609308714799317</v>
      </c>
    </row>
    <row r="545" spans="1:9" x14ac:dyDescent="0.2">
      <c r="A545" s="50" t="s">
        <v>653</v>
      </c>
      <c r="B545" s="14">
        <v>2024</v>
      </c>
      <c r="C545" s="15" t="s">
        <v>157</v>
      </c>
      <c r="D545" s="35" t="s">
        <v>156</v>
      </c>
      <c r="E545" s="17" t="s">
        <v>88</v>
      </c>
      <c r="F545" s="16">
        <v>1</v>
      </c>
      <c r="G545" s="18">
        <v>0.57440709776488608</v>
      </c>
      <c r="H545" s="17" t="str">
        <f t="shared" ref="H545:H552" si="10">B545&amp;C545&amp;D545&amp;F545</f>
        <v>2024121</v>
      </c>
      <c r="I545" s="41">
        <v>0.16562020133083077</v>
      </c>
    </row>
    <row r="546" spans="1:9" x14ac:dyDescent="0.2">
      <c r="A546" s="49" t="s">
        <v>654</v>
      </c>
      <c r="B546" s="14">
        <v>2024</v>
      </c>
      <c r="C546" s="15" t="s">
        <v>157</v>
      </c>
      <c r="D546" s="35" t="s">
        <v>159</v>
      </c>
      <c r="E546" s="17" t="s">
        <v>163</v>
      </c>
      <c r="F546" s="16">
        <v>1</v>
      </c>
      <c r="G546" s="18">
        <v>0.56283881235390754</v>
      </c>
      <c r="H546" s="17" t="str">
        <f t="shared" si="10"/>
        <v>2024131</v>
      </c>
      <c r="I546" s="41">
        <v>5.8105800633278727E-2</v>
      </c>
    </row>
    <row r="547" spans="1:9" x14ac:dyDescent="0.2">
      <c r="A547" s="50" t="s">
        <v>655</v>
      </c>
      <c r="B547" s="14">
        <v>2024</v>
      </c>
      <c r="C547" s="15" t="s">
        <v>157</v>
      </c>
      <c r="D547" s="35" t="s">
        <v>600</v>
      </c>
      <c r="E547" s="17" t="s">
        <v>166</v>
      </c>
      <c r="F547" s="16">
        <v>1</v>
      </c>
      <c r="G547" s="18">
        <v>0.57923903493951623</v>
      </c>
      <c r="H547" s="17" t="str">
        <f t="shared" si="10"/>
        <v>2024151</v>
      </c>
      <c r="I547" s="41">
        <v>0.13095897817125127</v>
      </c>
    </row>
    <row r="548" spans="1:9" x14ac:dyDescent="0.2">
      <c r="A548" s="49" t="s">
        <v>656</v>
      </c>
      <c r="B548" s="14">
        <v>2024</v>
      </c>
      <c r="C548" s="15" t="s">
        <v>157</v>
      </c>
      <c r="D548" s="35" t="s">
        <v>267</v>
      </c>
      <c r="E548" s="17" t="s">
        <v>169</v>
      </c>
      <c r="F548" s="16">
        <v>1</v>
      </c>
      <c r="G548" s="18">
        <v>0.532410679678059</v>
      </c>
      <c r="H548" s="17" t="str">
        <f t="shared" si="10"/>
        <v>2024171</v>
      </c>
      <c r="I548" s="41">
        <v>0.18211389528565014</v>
      </c>
    </row>
    <row r="549" spans="1:9" x14ac:dyDescent="0.2">
      <c r="A549" s="50" t="s">
        <v>657</v>
      </c>
      <c r="B549" s="14">
        <v>2024</v>
      </c>
      <c r="C549" s="15" t="s">
        <v>157</v>
      </c>
      <c r="D549" s="35" t="s">
        <v>658</v>
      </c>
      <c r="E549" s="17" t="s">
        <v>172</v>
      </c>
      <c r="F549" s="16">
        <v>1</v>
      </c>
      <c r="G549" s="18">
        <v>0.421236417549403</v>
      </c>
      <c r="H549" s="17" t="str">
        <f t="shared" si="10"/>
        <v>2024181</v>
      </c>
      <c r="I549" s="41">
        <v>0.17034392618169716</v>
      </c>
    </row>
    <row r="550" spans="1:9" x14ac:dyDescent="0.2">
      <c r="A550" s="49" t="s">
        <v>659</v>
      </c>
      <c r="B550" s="14">
        <v>2024</v>
      </c>
      <c r="C550" s="15" t="s">
        <v>157</v>
      </c>
      <c r="D550" s="35" t="s">
        <v>396</v>
      </c>
      <c r="E550" s="17" t="s">
        <v>175</v>
      </c>
      <c r="F550" s="16">
        <v>1</v>
      </c>
      <c r="G550" s="18">
        <v>0.51604407677890596</v>
      </c>
      <c r="H550" s="17" t="str">
        <f t="shared" si="10"/>
        <v>20241101</v>
      </c>
      <c r="I550" s="41">
        <v>9.4616428617592063E-2</v>
      </c>
    </row>
    <row r="551" spans="1:9" x14ac:dyDescent="0.2">
      <c r="A551" s="50" t="s">
        <v>660</v>
      </c>
      <c r="B551" s="14">
        <v>2024</v>
      </c>
      <c r="C551" s="15" t="s">
        <v>157</v>
      </c>
      <c r="D551" s="35" t="s">
        <v>412</v>
      </c>
      <c r="E551" s="17" t="s">
        <v>100</v>
      </c>
      <c r="F551" s="16">
        <v>1</v>
      </c>
      <c r="G551" s="18">
        <v>0.58585372804673841</v>
      </c>
      <c r="H551" s="17" t="str">
        <f t="shared" si="10"/>
        <v>20241111</v>
      </c>
      <c r="I551" s="41">
        <v>0.12771187346371696</v>
      </c>
    </row>
    <row r="552" spans="1:9" x14ac:dyDescent="0.2">
      <c r="A552" s="49" t="s">
        <v>661</v>
      </c>
      <c r="B552" s="14">
        <v>2024</v>
      </c>
      <c r="C552" s="15" t="s">
        <v>157</v>
      </c>
      <c r="D552" s="35" t="s">
        <v>593</v>
      </c>
      <c r="E552" s="17" t="s">
        <v>102</v>
      </c>
      <c r="F552" s="16">
        <v>1</v>
      </c>
      <c r="G552" s="18">
        <v>0.51910982099661351</v>
      </c>
      <c r="H552" s="17" t="str">
        <f t="shared" si="10"/>
        <v>20241141</v>
      </c>
      <c r="I552" s="41">
        <v>0.24213836477987427</v>
      </c>
    </row>
    <row r="553" spans="1:9" x14ac:dyDescent="0.2">
      <c r="A553" s="50" t="s">
        <v>662</v>
      </c>
      <c r="B553" s="14">
        <v>2024</v>
      </c>
      <c r="C553" s="15" t="s">
        <v>157</v>
      </c>
      <c r="D553" s="35" t="s">
        <v>157</v>
      </c>
      <c r="E553" s="17" t="s">
        <v>504</v>
      </c>
      <c r="F553" s="16">
        <v>3</v>
      </c>
      <c r="G553" s="18">
        <v>0.55606770215793155</v>
      </c>
      <c r="H553" s="17" t="str">
        <f t="shared" ref="H553:H577" si="11">B553&amp;C553&amp;D553&amp;F553</f>
        <v>2024113</v>
      </c>
      <c r="I553" s="41">
        <v>0.17130068769267234</v>
      </c>
    </row>
    <row r="554" spans="1:9" x14ac:dyDescent="0.2">
      <c r="A554" s="49" t="s">
        <v>663</v>
      </c>
      <c r="B554" s="14">
        <v>2024</v>
      </c>
      <c r="C554" s="15" t="s">
        <v>157</v>
      </c>
      <c r="D554" s="35" t="s">
        <v>156</v>
      </c>
      <c r="E554" s="17" t="s">
        <v>88</v>
      </c>
      <c r="F554" s="16">
        <v>3</v>
      </c>
      <c r="G554" s="18">
        <v>0.53649911593836785</v>
      </c>
      <c r="H554" s="17" t="str">
        <f t="shared" si="11"/>
        <v>2024123</v>
      </c>
      <c r="I554" s="41">
        <v>8.4070051359770928E-2</v>
      </c>
    </row>
    <row r="555" spans="1:9" x14ac:dyDescent="0.2">
      <c r="A555" s="50" t="s">
        <v>664</v>
      </c>
      <c r="B555" s="14">
        <v>2024</v>
      </c>
      <c r="C555" s="15" t="s">
        <v>157</v>
      </c>
      <c r="D555" s="35" t="s">
        <v>159</v>
      </c>
      <c r="E555" s="17" t="s">
        <v>163</v>
      </c>
      <c r="F555" s="16">
        <v>3</v>
      </c>
      <c r="G555" s="18">
        <v>0.59892016968762074</v>
      </c>
      <c r="H555" s="17" t="str">
        <f t="shared" si="11"/>
        <v>2024133</v>
      </c>
      <c r="I555" s="41">
        <v>5.030370227535675E-2</v>
      </c>
    </row>
    <row r="556" spans="1:9" x14ac:dyDescent="0.2">
      <c r="A556" s="49" t="s">
        <v>665</v>
      </c>
      <c r="B556" s="14">
        <v>2024</v>
      </c>
      <c r="C556" s="15" t="s">
        <v>157</v>
      </c>
      <c r="D556" s="35" t="s">
        <v>600</v>
      </c>
      <c r="E556" s="17" t="s">
        <v>166</v>
      </c>
      <c r="F556" s="16">
        <v>3</v>
      </c>
      <c r="G556" s="18">
        <v>0.60688740905166871</v>
      </c>
      <c r="H556" s="17" t="str">
        <f>B556&amp;C556&amp;D556&amp;F556</f>
        <v>2024153</v>
      </c>
      <c r="I556" s="41">
        <v>0.11695338512763552</v>
      </c>
    </row>
    <row r="557" spans="1:9" x14ac:dyDescent="0.2">
      <c r="A557" s="50" t="s">
        <v>666</v>
      </c>
      <c r="B557" s="14">
        <v>2024</v>
      </c>
      <c r="C557" s="15" t="s">
        <v>157</v>
      </c>
      <c r="D557" s="35" t="s">
        <v>267</v>
      </c>
      <c r="E557" s="17" t="s">
        <v>169</v>
      </c>
      <c r="F557" s="16">
        <v>3</v>
      </c>
      <c r="G557" s="18">
        <v>0.62127236580516565</v>
      </c>
      <c r="H557" s="17" t="str">
        <f t="shared" si="11"/>
        <v>2024173</v>
      </c>
      <c r="I557" s="41">
        <v>0.17126214674569312</v>
      </c>
    </row>
    <row r="558" spans="1:9" x14ac:dyDescent="0.2">
      <c r="A558" s="49" t="s">
        <v>667</v>
      </c>
      <c r="B558" s="14">
        <v>2024</v>
      </c>
      <c r="C558" s="15" t="s">
        <v>157</v>
      </c>
      <c r="D558" s="35" t="s">
        <v>658</v>
      </c>
      <c r="E558" s="17" t="s">
        <v>172</v>
      </c>
      <c r="F558" s="16">
        <v>3</v>
      </c>
      <c r="G558" s="18">
        <v>0.57648275069877719</v>
      </c>
      <c r="H558" s="17" t="str">
        <f t="shared" si="11"/>
        <v>2024183</v>
      </c>
      <c r="I558" s="41">
        <v>0.1432400352260976</v>
      </c>
    </row>
    <row r="559" spans="1:9" x14ac:dyDescent="0.2">
      <c r="A559" s="50" t="s">
        <v>668</v>
      </c>
      <c r="B559" s="14">
        <v>2024</v>
      </c>
      <c r="C559" s="15" t="s">
        <v>157</v>
      </c>
      <c r="D559" s="35" t="s">
        <v>396</v>
      </c>
      <c r="E559" s="17" t="s">
        <v>175</v>
      </c>
      <c r="F559" s="16">
        <v>3</v>
      </c>
      <c r="G559" s="18">
        <v>0.59632592704936493</v>
      </c>
      <c r="H559" s="17" t="str">
        <f>B559&amp;C559&amp;D559&amp;F559</f>
        <v>20241103</v>
      </c>
      <c r="I559" s="41">
        <v>0.1097482368999769</v>
      </c>
    </row>
    <row r="560" spans="1:9" x14ac:dyDescent="0.2">
      <c r="A560" s="49" t="s">
        <v>669</v>
      </c>
      <c r="B560" s="14">
        <v>2024</v>
      </c>
      <c r="C560" s="15" t="s">
        <v>157</v>
      </c>
      <c r="D560" s="35" t="s">
        <v>412</v>
      </c>
      <c r="E560" s="17" t="s">
        <v>100</v>
      </c>
      <c r="F560" s="16">
        <v>3</v>
      </c>
      <c r="G560" s="18">
        <v>0.60961735946778284</v>
      </c>
      <c r="H560" s="17" t="str">
        <f t="shared" si="11"/>
        <v>20241113</v>
      </c>
      <c r="I560" s="41">
        <v>7.1902486940214852E-2</v>
      </c>
    </row>
    <row r="561" spans="1:9" x14ac:dyDescent="0.2">
      <c r="A561" s="50" t="s">
        <v>670</v>
      </c>
      <c r="B561" s="14">
        <v>2024</v>
      </c>
      <c r="C561" s="15" t="s">
        <v>157</v>
      </c>
      <c r="D561" s="35" t="s">
        <v>593</v>
      </c>
      <c r="E561" s="17" t="s">
        <v>102</v>
      </c>
      <c r="F561" s="16">
        <v>3</v>
      </c>
      <c r="G561" s="18">
        <v>0.66361854996734126</v>
      </c>
      <c r="H561" s="17" t="str">
        <f t="shared" si="11"/>
        <v>20241143</v>
      </c>
      <c r="I561" s="41">
        <v>0.10973220117570211</v>
      </c>
    </row>
    <row r="562" spans="1:9" x14ac:dyDescent="0.2">
      <c r="A562" s="88" t="s">
        <v>1280</v>
      </c>
      <c r="B562" s="14">
        <v>2025</v>
      </c>
      <c r="C562" s="15" t="s">
        <v>157</v>
      </c>
      <c r="D562" s="35" t="s">
        <v>157</v>
      </c>
      <c r="E562" s="17" t="s">
        <v>504</v>
      </c>
      <c r="F562" s="16">
        <v>1</v>
      </c>
      <c r="G562" s="18">
        <v>0.49531575070748085</v>
      </c>
      <c r="H562" s="17" t="str">
        <f t="shared" si="11"/>
        <v>2025111</v>
      </c>
      <c r="I562" s="41">
        <v>0.18424283148332321</v>
      </c>
    </row>
    <row r="563" spans="1:9" x14ac:dyDescent="0.2">
      <c r="A563" s="88" t="s">
        <v>1281</v>
      </c>
      <c r="B563" s="14">
        <v>2025</v>
      </c>
      <c r="C563" s="15" t="s">
        <v>157</v>
      </c>
      <c r="D563" s="35" t="s">
        <v>156</v>
      </c>
      <c r="E563" s="17" t="s">
        <v>88</v>
      </c>
      <c r="F563" s="16">
        <v>1</v>
      </c>
      <c r="G563" s="18">
        <v>0.56615150829318761</v>
      </c>
      <c r="H563" s="17" t="str">
        <f t="shared" si="11"/>
        <v>2025121</v>
      </c>
      <c r="I563" s="41">
        <v>0.16914546218759094</v>
      </c>
    </row>
    <row r="564" spans="1:9" x14ac:dyDescent="0.2">
      <c r="A564" s="88" t="s">
        <v>1282</v>
      </c>
      <c r="B564" s="14">
        <v>2025</v>
      </c>
      <c r="C564" s="15" t="s">
        <v>157</v>
      </c>
      <c r="D564" s="35" t="s">
        <v>159</v>
      </c>
      <c r="E564" s="17" t="s">
        <v>163</v>
      </c>
      <c r="F564" s="16">
        <v>1</v>
      </c>
      <c r="G564" s="18">
        <v>0.55841064078147118</v>
      </c>
      <c r="H564" s="17" t="str">
        <f t="shared" si="11"/>
        <v>2025131</v>
      </c>
      <c r="I564" s="41">
        <v>5.6767217546230916E-2</v>
      </c>
    </row>
    <row r="565" spans="1:9" x14ac:dyDescent="0.2">
      <c r="A565" s="88" t="s">
        <v>1283</v>
      </c>
      <c r="B565" s="14">
        <v>2025</v>
      </c>
      <c r="C565" s="15" t="s">
        <v>157</v>
      </c>
      <c r="D565" s="35" t="s">
        <v>600</v>
      </c>
      <c r="E565" s="17" t="s">
        <v>166</v>
      </c>
      <c r="F565" s="16">
        <v>1</v>
      </c>
      <c r="G565" s="18">
        <v>0.59980397037774502</v>
      </c>
      <c r="H565" s="17" t="str">
        <f t="shared" si="11"/>
        <v>2025151</v>
      </c>
      <c r="I565" s="41">
        <v>0.13420250171136949</v>
      </c>
    </row>
    <row r="566" spans="1:9" x14ac:dyDescent="0.2">
      <c r="A566" s="88" t="s">
        <v>1295</v>
      </c>
      <c r="B566" s="14">
        <v>2025</v>
      </c>
      <c r="C566" s="15" t="s">
        <v>157</v>
      </c>
      <c r="D566" s="35" t="s">
        <v>267</v>
      </c>
      <c r="E566" s="17" t="s">
        <v>169</v>
      </c>
      <c r="F566" s="16">
        <v>1</v>
      </c>
      <c r="G566" s="18">
        <v>0.54074431460416672</v>
      </c>
      <c r="H566" s="17" t="str">
        <f t="shared" si="11"/>
        <v>2025171</v>
      </c>
      <c r="I566" s="41">
        <v>0.18053431681208887</v>
      </c>
    </row>
    <row r="567" spans="1:9" x14ac:dyDescent="0.2">
      <c r="A567" s="88" t="s">
        <v>1284</v>
      </c>
      <c r="B567" s="14">
        <v>2025</v>
      </c>
      <c r="C567" s="15" t="s">
        <v>157</v>
      </c>
      <c r="D567" s="35" t="s">
        <v>658</v>
      </c>
      <c r="E567" s="17" t="s">
        <v>172</v>
      </c>
      <c r="F567" s="16">
        <v>1</v>
      </c>
      <c r="G567" s="18">
        <v>0.39655581545137047</v>
      </c>
      <c r="H567" s="17" t="str">
        <f t="shared" si="11"/>
        <v>2025181</v>
      </c>
      <c r="I567" s="41">
        <v>0.15754771348181265</v>
      </c>
    </row>
    <row r="568" spans="1:9" x14ac:dyDescent="0.2">
      <c r="A568" s="88" t="s">
        <v>1285</v>
      </c>
      <c r="B568" s="14">
        <v>2025</v>
      </c>
      <c r="C568" s="15" t="s">
        <v>157</v>
      </c>
      <c r="D568" s="35" t="s">
        <v>396</v>
      </c>
      <c r="E568" s="17" t="s">
        <v>175</v>
      </c>
      <c r="F568" s="16">
        <v>1</v>
      </c>
      <c r="G568" s="18">
        <v>0.50430160477376873</v>
      </c>
      <c r="H568" s="17" t="str">
        <f t="shared" si="11"/>
        <v>20251101</v>
      </c>
      <c r="I568" s="41">
        <v>9.0768205781820516E-2</v>
      </c>
    </row>
    <row r="569" spans="1:9" x14ac:dyDescent="0.2">
      <c r="A569" s="88" t="s">
        <v>1286</v>
      </c>
      <c r="B569" s="14">
        <v>2025</v>
      </c>
      <c r="C569" s="15" t="s">
        <v>157</v>
      </c>
      <c r="D569" s="35" t="s">
        <v>412</v>
      </c>
      <c r="E569" s="17" t="s">
        <v>100</v>
      </c>
      <c r="F569" s="16">
        <v>1</v>
      </c>
      <c r="G569" s="18">
        <v>0.58154843385135546</v>
      </c>
      <c r="H569" s="17" t="str">
        <f t="shared" si="11"/>
        <v>20251111</v>
      </c>
      <c r="I569" s="41">
        <v>0.1264594572831948</v>
      </c>
    </row>
    <row r="570" spans="1:9" x14ac:dyDescent="0.2">
      <c r="A570" s="88" t="s">
        <v>1287</v>
      </c>
      <c r="B570" s="14">
        <v>2025</v>
      </c>
      <c r="C570" s="15" t="s">
        <v>157</v>
      </c>
      <c r="D570" s="35" t="s">
        <v>157</v>
      </c>
      <c r="E570" s="17" t="s">
        <v>504</v>
      </c>
      <c r="F570" s="16">
        <v>3</v>
      </c>
      <c r="G570" s="18">
        <v>0.55722342859641438</v>
      </c>
      <c r="H570" s="17" t="str">
        <f t="shared" si="11"/>
        <v>2025113</v>
      </c>
      <c r="I570" s="41">
        <v>0.16408470204176878</v>
      </c>
    </row>
    <row r="571" spans="1:9" x14ac:dyDescent="0.2">
      <c r="A571" s="88" t="s">
        <v>1288</v>
      </c>
      <c r="B571" s="14">
        <v>2025</v>
      </c>
      <c r="C571" s="15" t="s">
        <v>157</v>
      </c>
      <c r="D571" s="35" t="s">
        <v>156</v>
      </c>
      <c r="E571" s="17" t="s">
        <v>88</v>
      </c>
      <c r="F571" s="16">
        <v>3</v>
      </c>
      <c r="G571" s="18">
        <v>0.528092575903788</v>
      </c>
      <c r="H571" s="17" t="str">
        <f t="shared" si="11"/>
        <v>2025123</v>
      </c>
      <c r="I571" s="41">
        <v>8.5230761869063559E-2</v>
      </c>
    </row>
    <row r="572" spans="1:9" x14ac:dyDescent="0.2">
      <c r="A572" s="88" t="s">
        <v>1289</v>
      </c>
      <c r="B572" s="14">
        <v>2025</v>
      </c>
      <c r="C572" s="15" t="s">
        <v>157</v>
      </c>
      <c r="D572" s="35" t="s">
        <v>159</v>
      </c>
      <c r="E572" s="17" t="s">
        <v>163</v>
      </c>
      <c r="F572" s="16">
        <v>3</v>
      </c>
      <c r="G572" s="18">
        <v>0.58530358292212015</v>
      </c>
      <c r="H572" s="17" t="str">
        <f t="shared" si="11"/>
        <v>2025133</v>
      </c>
      <c r="I572" s="41">
        <v>4.7135807766573737E-2</v>
      </c>
    </row>
    <row r="573" spans="1:9" x14ac:dyDescent="0.2">
      <c r="A573" s="88" t="s">
        <v>1290</v>
      </c>
      <c r="B573" s="14">
        <v>2025</v>
      </c>
      <c r="C573" s="15" t="s">
        <v>157</v>
      </c>
      <c r="D573" s="35" t="s">
        <v>600</v>
      </c>
      <c r="E573" s="17" t="s">
        <v>166</v>
      </c>
      <c r="F573" s="16">
        <v>3</v>
      </c>
      <c r="G573" s="18">
        <v>0.58923352816153218</v>
      </c>
      <c r="H573" s="17" t="str">
        <f t="shared" si="11"/>
        <v>2025153</v>
      </c>
      <c r="I573" s="41">
        <v>0.11384165781083989</v>
      </c>
    </row>
    <row r="574" spans="1:9" x14ac:dyDescent="0.2">
      <c r="A574" s="88" t="s">
        <v>1291</v>
      </c>
      <c r="B574" s="14">
        <v>2025</v>
      </c>
      <c r="C574" s="15" t="s">
        <v>157</v>
      </c>
      <c r="D574" s="35" t="s">
        <v>267</v>
      </c>
      <c r="E574" s="17" t="s">
        <v>169</v>
      </c>
      <c r="F574" s="16">
        <v>3</v>
      </c>
      <c r="G574" s="18">
        <v>0.60802712317646601</v>
      </c>
      <c r="H574" s="17" t="str">
        <f t="shared" si="11"/>
        <v>2025173</v>
      </c>
      <c r="I574" s="41">
        <v>0.17263965491169797</v>
      </c>
    </row>
    <row r="575" spans="1:9" x14ac:dyDescent="0.2">
      <c r="A575" s="88" t="s">
        <v>1292</v>
      </c>
      <c r="B575" s="14">
        <v>2025</v>
      </c>
      <c r="C575" s="15" t="s">
        <v>157</v>
      </c>
      <c r="D575" s="35" t="s">
        <v>658</v>
      </c>
      <c r="E575" s="17" t="s">
        <v>172</v>
      </c>
      <c r="F575" s="16">
        <v>3</v>
      </c>
      <c r="G575" s="18">
        <v>0.53159862157584337</v>
      </c>
      <c r="H575" s="17" t="str">
        <f t="shared" si="11"/>
        <v>2025183</v>
      </c>
      <c r="I575" s="41">
        <v>0.12402897027042831</v>
      </c>
    </row>
    <row r="576" spans="1:9" x14ac:dyDescent="0.2">
      <c r="A576" s="88" t="s">
        <v>1293</v>
      </c>
      <c r="B576" s="14">
        <v>2025</v>
      </c>
      <c r="C576" s="15" t="s">
        <v>157</v>
      </c>
      <c r="D576" s="35" t="s">
        <v>396</v>
      </c>
      <c r="E576" s="17" t="s">
        <v>175</v>
      </c>
      <c r="F576" s="16">
        <v>3</v>
      </c>
      <c r="G576" s="18">
        <v>0.56974547071245785</v>
      </c>
      <c r="H576" s="17" t="str">
        <f t="shared" si="11"/>
        <v>20251103</v>
      </c>
      <c r="I576" s="41">
        <v>9.5285730164022614E-2</v>
      </c>
    </row>
    <row r="577" spans="1:9" x14ac:dyDescent="0.2">
      <c r="A577" s="88" t="s">
        <v>1294</v>
      </c>
      <c r="B577" s="14">
        <v>2025</v>
      </c>
      <c r="C577" s="15" t="s">
        <v>157</v>
      </c>
      <c r="D577" s="35" t="s">
        <v>412</v>
      </c>
      <c r="E577" s="17" t="s">
        <v>100</v>
      </c>
      <c r="F577" s="16">
        <v>3</v>
      </c>
      <c r="G577" s="18">
        <v>0.61021115940120252</v>
      </c>
      <c r="H577" s="17" t="str">
        <f t="shared" si="11"/>
        <v>20251113</v>
      </c>
      <c r="I577" s="41">
        <v>7.266341806049427E-2</v>
      </c>
    </row>
  </sheetData>
  <sheetProtection algorithmName="SHA-512" hashValue="KESkV/rv5A83Kl7ETEV7w3/L+ezv9DvRioDKsTvHne5N7EoaTBko06kt1Yg7XMwGCjfJcnd6veIR92GOGL53uQ==" saltValue="NkxmFb+9HBwneZ+S5BnauA==" spinCount="100000" sheet="1" objects="1" scenarios="1"/>
  <pageMargins left="0.75" right="0.75" top="1" bottom="1" header="0.5" footer="0.5"/>
  <pageSetup paperSize="9" orientation="portrait" r:id="rId1"/>
  <headerFooter alignWithMargins="0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6A49-B097-4D6C-B0B6-326FBA0F480A}">
  <dimension ref="A1:A9"/>
  <sheetViews>
    <sheetView workbookViewId="0">
      <selection activeCell="C9" sqref="C9"/>
    </sheetView>
  </sheetViews>
  <sheetFormatPr defaultColWidth="8.88671875" defaultRowHeight="15.75" x14ac:dyDescent="0.35"/>
  <cols>
    <col min="1" max="1" width="31.88671875" style="63" bestFit="1" customWidth="1"/>
    <col min="2" max="16384" width="8.88671875" style="63"/>
  </cols>
  <sheetData>
    <row r="1" spans="1:1" x14ac:dyDescent="0.35">
      <c r="A1" s="63" t="s">
        <v>671</v>
      </c>
    </row>
    <row r="2" spans="1:1" x14ac:dyDescent="0.35">
      <c r="A2" s="63" t="s">
        <v>1275</v>
      </c>
    </row>
    <row r="3" spans="1:1" x14ac:dyDescent="0.35">
      <c r="A3" s="63" t="s">
        <v>90</v>
      </c>
    </row>
    <row r="4" spans="1:1" x14ac:dyDescent="0.35">
      <c r="A4" s="63" t="s">
        <v>98</v>
      </c>
    </row>
    <row r="5" spans="1:1" x14ac:dyDescent="0.35">
      <c r="A5" s="63" t="s">
        <v>1277</v>
      </c>
    </row>
    <row r="6" spans="1:1" x14ac:dyDescent="0.35">
      <c r="A6" s="63" t="s">
        <v>1278</v>
      </c>
    </row>
    <row r="7" spans="1:1" x14ac:dyDescent="0.35">
      <c r="A7" s="63" t="s">
        <v>92</v>
      </c>
    </row>
    <row r="8" spans="1:1" x14ac:dyDescent="0.35">
      <c r="A8" s="63" t="s">
        <v>1276</v>
      </c>
    </row>
    <row r="9" spans="1:1" x14ac:dyDescent="0.35">
      <c r="A9" s="63" t="s">
        <v>94</v>
      </c>
    </row>
  </sheetData>
  <sheetProtection algorithmName="SHA-512" hashValue="W+avylAfZ2xwf7K6A5V7lZMr2qaB04i1dqnEeqVkxQRwIBuGNChrpevURiEmTaRwV1xg+m+KxbvzOqz/esObPQ==" saltValue="ltyfMxC1/Q05Lzy006YGLw==" spinCount="100000" sheet="1" objects="1" scenarios="1"/>
  <sortState xmlns:xlrd2="http://schemas.microsoft.com/office/spreadsheetml/2017/richdata2" ref="A2:A9">
    <sortCondition ref="A2:A9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0F8F-86B2-4187-B76F-8978B66CF9DC}">
  <dimension ref="A1:B291"/>
  <sheetViews>
    <sheetView workbookViewId="0">
      <selection activeCell="F283" sqref="F283"/>
    </sheetView>
  </sheetViews>
  <sheetFormatPr defaultColWidth="11.33203125" defaultRowHeight="19.5" x14ac:dyDescent="0.45"/>
  <sheetData>
    <row r="1" spans="1:2" x14ac:dyDescent="0.45">
      <c r="A1" s="5" t="s">
        <v>69</v>
      </c>
      <c r="B1" s="5" t="s">
        <v>672</v>
      </c>
    </row>
    <row r="2" spans="1:2" x14ac:dyDescent="0.45">
      <c r="A2" s="6" t="s">
        <v>673</v>
      </c>
      <c r="B2" s="6" t="s">
        <v>674</v>
      </c>
    </row>
    <row r="3" spans="1:2" x14ac:dyDescent="0.45">
      <c r="A3" s="6" t="s">
        <v>675</v>
      </c>
      <c r="B3" s="6" t="s">
        <v>676</v>
      </c>
    </row>
    <row r="4" spans="1:2" x14ac:dyDescent="0.45">
      <c r="A4" s="6" t="s">
        <v>677</v>
      </c>
      <c r="B4" s="6" t="s">
        <v>678</v>
      </c>
    </row>
    <row r="5" spans="1:2" x14ac:dyDescent="0.45">
      <c r="A5" s="6" t="s">
        <v>679</v>
      </c>
      <c r="B5" s="6" t="s">
        <v>680</v>
      </c>
    </row>
    <row r="6" spans="1:2" x14ac:dyDescent="0.45">
      <c r="A6" s="6" t="s">
        <v>681</v>
      </c>
      <c r="B6" s="6" t="s">
        <v>682</v>
      </c>
    </row>
    <row r="7" spans="1:2" x14ac:dyDescent="0.45">
      <c r="A7" s="6" t="s">
        <v>683</v>
      </c>
      <c r="B7" s="6" t="s">
        <v>684</v>
      </c>
    </row>
    <row r="8" spans="1:2" x14ac:dyDescent="0.45">
      <c r="A8" s="6" t="s">
        <v>685</v>
      </c>
      <c r="B8" s="6" t="s">
        <v>686</v>
      </c>
    </row>
    <row r="9" spans="1:2" x14ac:dyDescent="0.45">
      <c r="A9" s="6" t="s">
        <v>687</v>
      </c>
      <c r="B9" s="6" t="s">
        <v>688</v>
      </c>
    </row>
    <row r="10" spans="1:2" x14ac:dyDescent="0.45">
      <c r="A10" s="6" t="s">
        <v>689</v>
      </c>
      <c r="B10" s="6" t="s">
        <v>690</v>
      </c>
    </row>
    <row r="11" spans="1:2" x14ac:dyDescent="0.45">
      <c r="A11" s="6" t="s">
        <v>691</v>
      </c>
      <c r="B11" s="6" t="s">
        <v>692</v>
      </c>
    </row>
    <row r="12" spans="1:2" x14ac:dyDescent="0.45">
      <c r="A12" s="6" t="s">
        <v>693</v>
      </c>
      <c r="B12" s="6" t="s">
        <v>694</v>
      </c>
    </row>
    <row r="13" spans="1:2" x14ac:dyDescent="0.45">
      <c r="A13" s="6" t="s">
        <v>695</v>
      </c>
      <c r="B13" s="6" t="s">
        <v>696</v>
      </c>
    </row>
    <row r="14" spans="1:2" x14ac:dyDescent="0.45">
      <c r="A14" s="6" t="s">
        <v>697</v>
      </c>
      <c r="B14" s="6" t="s">
        <v>698</v>
      </c>
    </row>
    <row r="15" spans="1:2" x14ac:dyDescent="0.45">
      <c r="A15" s="6" t="s">
        <v>699</v>
      </c>
      <c r="B15" s="6" t="s">
        <v>700</v>
      </c>
    </row>
    <row r="16" spans="1:2" x14ac:dyDescent="0.45">
      <c r="A16" s="6" t="s">
        <v>701</v>
      </c>
      <c r="B16" s="6" t="s">
        <v>702</v>
      </c>
    </row>
    <row r="17" spans="1:2" x14ac:dyDescent="0.45">
      <c r="A17" s="6" t="s">
        <v>703</v>
      </c>
      <c r="B17" s="6" t="s">
        <v>704</v>
      </c>
    </row>
    <row r="18" spans="1:2" x14ac:dyDescent="0.45">
      <c r="A18" s="6" t="s">
        <v>705</v>
      </c>
      <c r="B18" s="6" t="s">
        <v>706</v>
      </c>
    </row>
    <row r="19" spans="1:2" x14ac:dyDescent="0.45">
      <c r="A19" s="6" t="s">
        <v>707</v>
      </c>
      <c r="B19" s="6" t="s">
        <v>708</v>
      </c>
    </row>
    <row r="20" spans="1:2" x14ac:dyDescent="0.45">
      <c r="A20" s="6" t="s">
        <v>709</v>
      </c>
      <c r="B20" s="6" t="s">
        <v>710</v>
      </c>
    </row>
    <row r="21" spans="1:2" x14ac:dyDescent="0.45">
      <c r="A21" s="6" t="s">
        <v>711</v>
      </c>
      <c r="B21" s="6" t="s">
        <v>712</v>
      </c>
    </row>
    <row r="22" spans="1:2" x14ac:dyDescent="0.45">
      <c r="A22" s="6" t="s">
        <v>713</v>
      </c>
      <c r="B22" s="6" t="s">
        <v>714</v>
      </c>
    </row>
    <row r="23" spans="1:2" x14ac:dyDescent="0.45">
      <c r="A23" s="6" t="s">
        <v>715</v>
      </c>
      <c r="B23" s="6" t="s">
        <v>716</v>
      </c>
    </row>
    <row r="24" spans="1:2" x14ac:dyDescent="0.45">
      <c r="A24" s="6" t="s">
        <v>717</v>
      </c>
      <c r="B24" s="6" t="s">
        <v>718</v>
      </c>
    </row>
    <row r="25" spans="1:2" x14ac:dyDescent="0.45">
      <c r="A25" s="6" t="s">
        <v>719</v>
      </c>
      <c r="B25" s="6" t="s">
        <v>720</v>
      </c>
    </row>
    <row r="26" spans="1:2" x14ac:dyDescent="0.45">
      <c r="A26" s="6" t="s">
        <v>721</v>
      </c>
      <c r="B26" s="6" t="s">
        <v>722</v>
      </c>
    </row>
    <row r="27" spans="1:2" x14ac:dyDescent="0.45">
      <c r="A27" s="6" t="s">
        <v>723</v>
      </c>
      <c r="B27" s="6" t="s">
        <v>724</v>
      </c>
    </row>
    <row r="28" spans="1:2" x14ac:dyDescent="0.45">
      <c r="A28" s="6" t="s">
        <v>725</v>
      </c>
      <c r="B28" s="6" t="s">
        <v>726</v>
      </c>
    </row>
    <row r="29" spans="1:2" x14ac:dyDescent="0.45">
      <c r="A29" s="6" t="s">
        <v>727</v>
      </c>
      <c r="B29" s="6" t="s">
        <v>728</v>
      </c>
    </row>
    <row r="30" spans="1:2" x14ac:dyDescent="0.45">
      <c r="A30" s="6" t="s">
        <v>729</v>
      </c>
      <c r="B30" s="6" t="s">
        <v>730</v>
      </c>
    </row>
    <row r="31" spans="1:2" x14ac:dyDescent="0.45">
      <c r="A31" s="6" t="s">
        <v>731</v>
      </c>
      <c r="B31" s="6" t="s">
        <v>732</v>
      </c>
    </row>
    <row r="32" spans="1:2" x14ac:dyDescent="0.45">
      <c r="A32" s="6" t="s">
        <v>733</v>
      </c>
      <c r="B32" s="6" t="s">
        <v>734</v>
      </c>
    </row>
    <row r="33" spans="1:2" x14ac:dyDescent="0.45">
      <c r="A33" s="6" t="s">
        <v>735</v>
      </c>
      <c r="B33" s="6" t="s">
        <v>736</v>
      </c>
    </row>
    <row r="34" spans="1:2" x14ac:dyDescent="0.45">
      <c r="A34" s="6" t="s">
        <v>737</v>
      </c>
      <c r="B34" s="6" t="s">
        <v>738</v>
      </c>
    </row>
    <row r="35" spans="1:2" x14ac:dyDescent="0.45">
      <c r="A35" s="6" t="s">
        <v>739</v>
      </c>
      <c r="B35" s="6" t="s">
        <v>740</v>
      </c>
    </row>
    <row r="36" spans="1:2" x14ac:dyDescent="0.45">
      <c r="A36" s="6" t="s">
        <v>741</v>
      </c>
      <c r="B36" s="6" t="s">
        <v>742</v>
      </c>
    </row>
    <row r="37" spans="1:2" x14ac:dyDescent="0.45">
      <c r="A37" s="6" t="s">
        <v>743</v>
      </c>
      <c r="B37" s="6" t="s">
        <v>744</v>
      </c>
    </row>
    <row r="38" spans="1:2" x14ac:dyDescent="0.45">
      <c r="A38" s="6" t="s">
        <v>745</v>
      </c>
      <c r="B38" s="6" t="s">
        <v>746</v>
      </c>
    </row>
    <row r="39" spans="1:2" x14ac:dyDescent="0.45">
      <c r="A39" s="6" t="s">
        <v>747</v>
      </c>
      <c r="B39" s="6" t="s">
        <v>748</v>
      </c>
    </row>
    <row r="40" spans="1:2" x14ac:dyDescent="0.45">
      <c r="A40" s="6" t="s">
        <v>749</v>
      </c>
      <c r="B40" s="6" t="s">
        <v>750</v>
      </c>
    </row>
    <row r="41" spans="1:2" x14ac:dyDescent="0.45">
      <c r="A41" s="6" t="s">
        <v>751</v>
      </c>
      <c r="B41" s="6" t="s">
        <v>752</v>
      </c>
    </row>
    <row r="42" spans="1:2" x14ac:dyDescent="0.45">
      <c r="A42" s="6" t="s">
        <v>753</v>
      </c>
      <c r="B42" s="6" t="s">
        <v>754</v>
      </c>
    </row>
    <row r="43" spans="1:2" x14ac:dyDescent="0.45">
      <c r="A43" s="6" t="s">
        <v>755</v>
      </c>
      <c r="B43" s="6" t="s">
        <v>756</v>
      </c>
    </row>
    <row r="44" spans="1:2" x14ac:dyDescent="0.45">
      <c r="A44" s="6" t="s">
        <v>757</v>
      </c>
      <c r="B44" s="6" t="s">
        <v>758</v>
      </c>
    </row>
    <row r="45" spans="1:2" x14ac:dyDescent="0.45">
      <c r="A45" s="6" t="s">
        <v>759</v>
      </c>
      <c r="B45" s="6" t="s">
        <v>760</v>
      </c>
    </row>
    <row r="46" spans="1:2" x14ac:dyDescent="0.45">
      <c r="A46" s="6" t="s">
        <v>761</v>
      </c>
      <c r="B46" s="6" t="s">
        <v>762</v>
      </c>
    </row>
    <row r="47" spans="1:2" x14ac:dyDescent="0.45">
      <c r="A47" s="6" t="s">
        <v>763</v>
      </c>
      <c r="B47" s="6" t="s">
        <v>764</v>
      </c>
    </row>
    <row r="48" spans="1:2" x14ac:dyDescent="0.45">
      <c r="A48" s="6" t="s">
        <v>765</v>
      </c>
      <c r="B48" s="6" t="s">
        <v>766</v>
      </c>
    </row>
    <row r="49" spans="1:2" x14ac:dyDescent="0.45">
      <c r="A49" s="6" t="s">
        <v>767</v>
      </c>
      <c r="B49" s="6" t="s">
        <v>768</v>
      </c>
    </row>
    <row r="50" spans="1:2" x14ac:dyDescent="0.45">
      <c r="A50" s="6" t="s">
        <v>769</v>
      </c>
      <c r="B50" s="6" t="s">
        <v>770</v>
      </c>
    </row>
    <row r="51" spans="1:2" x14ac:dyDescent="0.45">
      <c r="A51" s="6" t="s">
        <v>771</v>
      </c>
      <c r="B51" s="6" t="s">
        <v>772</v>
      </c>
    </row>
    <row r="52" spans="1:2" x14ac:dyDescent="0.45">
      <c r="A52" s="6" t="s">
        <v>773</v>
      </c>
      <c r="B52" s="6" t="s">
        <v>774</v>
      </c>
    </row>
    <row r="53" spans="1:2" x14ac:dyDescent="0.45">
      <c r="A53" s="6" t="s">
        <v>775</v>
      </c>
      <c r="B53" s="6" t="s">
        <v>776</v>
      </c>
    </row>
    <row r="54" spans="1:2" x14ac:dyDescent="0.45">
      <c r="A54" s="6" t="s">
        <v>777</v>
      </c>
      <c r="B54" s="6" t="s">
        <v>778</v>
      </c>
    </row>
    <row r="55" spans="1:2" x14ac:dyDescent="0.45">
      <c r="A55" s="6" t="s">
        <v>779</v>
      </c>
      <c r="B55" s="6" t="s">
        <v>780</v>
      </c>
    </row>
    <row r="56" spans="1:2" x14ac:dyDescent="0.45">
      <c r="A56" s="6" t="s">
        <v>781</v>
      </c>
      <c r="B56" s="6" t="s">
        <v>782</v>
      </c>
    </row>
    <row r="57" spans="1:2" x14ac:dyDescent="0.45">
      <c r="A57" s="6" t="s">
        <v>783</v>
      </c>
      <c r="B57" s="6" t="s">
        <v>784</v>
      </c>
    </row>
    <row r="58" spans="1:2" x14ac:dyDescent="0.45">
      <c r="A58" s="6" t="s">
        <v>785</v>
      </c>
      <c r="B58" s="6" t="s">
        <v>786</v>
      </c>
    </row>
    <row r="59" spans="1:2" x14ac:dyDescent="0.45">
      <c r="A59" s="6" t="s">
        <v>787</v>
      </c>
      <c r="B59" s="6" t="s">
        <v>788</v>
      </c>
    </row>
    <row r="60" spans="1:2" x14ac:dyDescent="0.45">
      <c r="A60" s="6" t="s">
        <v>789</v>
      </c>
      <c r="B60" s="6" t="s">
        <v>790</v>
      </c>
    </row>
    <row r="61" spans="1:2" x14ac:dyDescent="0.45">
      <c r="A61" s="6" t="s">
        <v>791</v>
      </c>
      <c r="B61" s="6" t="s">
        <v>792</v>
      </c>
    </row>
    <row r="62" spans="1:2" x14ac:dyDescent="0.45">
      <c r="A62" s="6" t="s">
        <v>793</v>
      </c>
      <c r="B62" s="6" t="s">
        <v>794</v>
      </c>
    </row>
    <row r="63" spans="1:2" x14ac:dyDescent="0.45">
      <c r="A63" s="6" t="s">
        <v>795</v>
      </c>
      <c r="B63" s="6" t="s">
        <v>796</v>
      </c>
    </row>
    <row r="64" spans="1:2" x14ac:dyDescent="0.45">
      <c r="A64" s="6" t="s">
        <v>797</v>
      </c>
      <c r="B64" s="6" t="s">
        <v>798</v>
      </c>
    </row>
    <row r="65" spans="1:2" x14ac:dyDescent="0.45">
      <c r="A65" s="6" t="s">
        <v>799</v>
      </c>
      <c r="B65" s="6" t="s">
        <v>800</v>
      </c>
    </row>
    <row r="66" spans="1:2" x14ac:dyDescent="0.45">
      <c r="A66" s="6" t="s">
        <v>801</v>
      </c>
      <c r="B66" s="6" t="s">
        <v>802</v>
      </c>
    </row>
    <row r="67" spans="1:2" x14ac:dyDescent="0.45">
      <c r="A67" s="6" t="s">
        <v>803</v>
      </c>
      <c r="B67" s="6" t="s">
        <v>804</v>
      </c>
    </row>
    <row r="68" spans="1:2" x14ac:dyDescent="0.45">
      <c r="A68" s="6" t="s">
        <v>805</v>
      </c>
      <c r="B68" s="6" t="s">
        <v>806</v>
      </c>
    </row>
    <row r="69" spans="1:2" x14ac:dyDescent="0.45">
      <c r="A69" s="6" t="s">
        <v>807</v>
      </c>
      <c r="B69" s="6" t="s">
        <v>808</v>
      </c>
    </row>
    <row r="70" spans="1:2" x14ac:dyDescent="0.45">
      <c r="A70" s="6" t="s">
        <v>809</v>
      </c>
      <c r="B70" s="6" t="s">
        <v>810</v>
      </c>
    </row>
    <row r="71" spans="1:2" x14ac:dyDescent="0.45">
      <c r="A71" s="6" t="s">
        <v>811</v>
      </c>
      <c r="B71" s="6" t="s">
        <v>812</v>
      </c>
    </row>
    <row r="72" spans="1:2" x14ac:dyDescent="0.45">
      <c r="A72" s="6" t="s">
        <v>813</v>
      </c>
      <c r="B72" s="6" t="s">
        <v>814</v>
      </c>
    </row>
    <row r="73" spans="1:2" x14ac:dyDescent="0.45">
      <c r="A73" s="6" t="s">
        <v>815</v>
      </c>
      <c r="B73" s="6" t="s">
        <v>816</v>
      </c>
    </row>
    <row r="74" spans="1:2" x14ac:dyDescent="0.45">
      <c r="A74" s="6" t="s">
        <v>817</v>
      </c>
      <c r="B74" s="6" t="s">
        <v>818</v>
      </c>
    </row>
    <row r="75" spans="1:2" x14ac:dyDescent="0.45">
      <c r="A75" s="6" t="s">
        <v>819</v>
      </c>
      <c r="B75" s="6" t="s">
        <v>820</v>
      </c>
    </row>
    <row r="76" spans="1:2" x14ac:dyDescent="0.45">
      <c r="A76" s="6" t="s">
        <v>821</v>
      </c>
      <c r="B76" s="6" t="s">
        <v>822</v>
      </c>
    </row>
    <row r="77" spans="1:2" x14ac:dyDescent="0.45">
      <c r="A77" s="6" t="s">
        <v>823</v>
      </c>
      <c r="B77" s="6" t="s">
        <v>824</v>
      </c>
    </row>
    <row r="78" spans="1:2" x14ac:dyDescent="0.45">
      <c r="A78" s="6" t="s">
        <v>825</v>
      </c>
      <c r="B78" s="6" t="s">
        <v>826</v>
      </c>
    </row>
    <row r="79" spans="1:2" x14ac:dyDescent="0.45">
      <c r="A79" s="6" t="s">
        <v>827</v>
      </c>
      <c r="B79" s="6" t="s">
        <v>828</v>
      </c>
    </row>
    <row r="80" spans="1:2" x14ac:dyDescent="0.45">
      <c r="A80" s="6" t="s">
        <v>829</v>
      </c>
      <c r="B80" s="6" t="s">
        <v>830</v>
      </c>
    </row>
    <row r="81" spans="1:2" x14ac:dyDescent="0.45">
      <c r="A81" s="6" t="s">
        <v>831</v>
      </c>
      <c r="B81" s="6" t="s">
        <v>832</v>
      </c>
    </row>
    <row r="82" spans="1:2" x14ac:dyDescent="0.45">
      <c r="A82" s="6" t="s">
        <v>833</v>
      </c>
      <c r="B82" s="6" t="s">
        <v>834</v>
      </c>
    </row>
    <row r="83" spans="1:2" x14ac:dyDescent="0.45">
      <c r="A83" s="6" t="s">
        <v>835</v>
      </c>
      <c r="B83" s="6" t="s">
        <v>836</v>
      </c>
    </row>
    <row r="84" spans="1:2" x14ac:dyDescent="0.45">
      <c r="A84" s="6" t="s">
        <v>837</v>
      </c>
      <c r="B84" s="6" t="s">
        <v>838</v>
      </c>
    </row>
    <row r="85" spans="1:2" x14ac:dyDescent="0.45">
      <c r="A85" s="6" t="s">
        <v>839</v>
      </c>
      <c r="B85" s="6" t="s">
        <v>840</v>
      </c>
    </row>
    <row r="86" spans="1:2" x14ac:dyDescent="0.45">
      <c r="A86" s="6" t="s">
        <v>841</v>
      </c>
      <c r="B86" s="6" t="s">
        <v>842</v>
      </c>
    </row>
    <row r="87" spans="1:2" x14ac:dyDescent="0.45">
      <c r="A87" s="6" t="s">
        <v>843</v>
      </c>
      <c r="B87" s="6" t="s">
        <v>844</v>
      </c>
    </row>
    <row r="88" spans="1:2" x14ac:dyDescent="0.45">
      <c r="A88" s="6" t="s">
        <v>845</v>
      </c>
      <c r="B88" s="6" t="s">
        <v>846</v>
      </c>
    </row>
    <row r="89" spans="1:2" x14ac:dyDescent="0.45">
      <c r="A89" s="6" t="s">
        <v>847</v>
      </c>
      <c r="B89" s="6" t="s">
        <v>848</v>
      </c>
    </row>
    <row r="90" spans="1:2" x14ac:dyDescent="0.45">
      <c r="A90" s="6" t="s">
        <v>849</v>
      </c>
      <c r="B90" s="6" t="s">
        <v>850</v>
      </c>
    </row>
    <row r="91" spans="1:2" x14ac:dyDescent="0.45">
      <c r="A91" s="6" t="s">
        <v>851</v>
      </c>
      <c r="B91" s="6" t="s">
        <v>852</v>
      </c>
    </row>
    <row r="92" spans="1:2" x14ac:dyDescent="0.45">
      <c r="A92" s="6" t="s">
        <v>853</v>
      </c>
      <c r="B92" s="6" t="s">
        <v>854</v>
      </c>
    </row>
    <row r="93" spans="1:2" x14ac:dyDescent="0.45">
      <c r="A93" s="6" t="s">
        <v>855</v>
      </c>
      <c r="B93" s="6" t="s">
        <v>856</v>
      </c>
    </row>
    <row r="94" spans="1:2" x14ac:dyDescent="0.45">
      <c r="A94" s="6" t="s">
        <v>857</v>
      </c>
      <c r="B94" s="6" t="s">
        <v>858</v>
      </c>
    </row>
    <row r="95" spans="1:2" x14ac:dyDescent="0.45">
      <c r="A95" s="6" t="s">
        <v>859</v>
      </c>
      <c r="B95" s="6" t="s">
        <v>860</v>
      </c>
    </row>
    <row r="96" spans="1:2" x14ac:dyDescent="0.45">
      <c r="A96" s="6" t="s">
        <v>861</v>
      </c>
      <c r="B96" s="6" t="s">
        <v>862</v>
      </c>
    </row>
    <row r="97" spans="1:2" x14ac:dyDescent="0.45">
      <c r="A97" s="6" t="s">
        <v>863</v>
      </c>
      <c r="B97" s="6" t="s">
        <v>864</v>
      </c>
    </row>
    <row r="98" spans="1:2" x14ac:dyDescent="0.45">
      <c r="A98" s="6" t="s">
        <v>865</v>
      </c>
      <c r="B98" s="6" t="s">
        <v>866</v>
      </c>
    </row>
    <row r="99" spans="1:2" x14ac:dyDescent="0.45">
      <c r="A99" s="6" t="s">
        <v>867</v>
      </c>
      <c r="B99" s="6" t="s">
        <v>868</v>
      </c>
    </row>
    <row r="100" spans="1:2" x14ac:dyDescent="0.45">
      <c r="A100" s="6" t="s">
        <v>869</v>
      </c>
      <c r="B100" s="6" t="s">
        <v>870</v>
      </c>
    </row>
    <row r="101" spans="1:2" x14ac:dyDescent="0.45">
      <c r="A101" s="6" t="s">
        <v>871</v>
      </c>
      <c r="B101" s="6" t="s">
        <v>872</v>
      </c>
    </row>
    <row r="102" spans="1:2" x14ac:dyDescent="0.45">
      <c r="A102" s="6" t="s">
        <v>873</v>
      </c>
      <c r="B102" s="6" t="s">
        <v>874</v>
      </c>
    </row>
    <row r="103" spans="1:2" x14ac:dyDescent="0.45">
      <c r="A103" s="6" t="s">
        <v>875</v>
      </c>
      <c r="B103" s="6" t="s">
        <v>876</v>
      </c>
    </row>
    <row r="104" spans="1:2" x14ac:dyDescent="0.45">
      <c r="A104" s="6" t="s">
        <v>877</v>
      </c>
      <c r="B104" s="6" t="s">
        <v>878</v>
      </c>
    </row>
    <row r="105" spans="1:2" x14ac:dyDescent="0.45">
      <c r="A105" s="6" t="s">
        <v>879</v>
      </c>
      <c r="B105" s="6" t="s">
        <v>880</v>
      </c>
    </row>
    <row r="106" spans="1:2" x14ac:dyDescent="0.45">
      <c r="A106" s="6" t="s">
        <v>881</v>
      </c>
      <c r="B106" s="6" t="s">
        <v>882</v>
      </c>
    </row>
    <row r="107" spans="1:2" x14ac:dyDescent="0.45">
      <c r="A107" s="6" t="s">
        <v>883</v>
      </c>
      <c r="B107" s="6" t="s">
        <v>884</v>
      </c>
    </row>
    <row r="108" spans="1:2" x14ac:dyDescent="0.45">
      <c r="A108" s="6" t="s">
        <v>885</v>
      </c>
      <c r="B108" s="6" t="s">
        <v>886</v>
      </c>
    </row>
    <row r="109" spans="1:2" x14ac:dyDescent="0.45">
      <c r="A109" s="6" t="s">
        <v>887</v>
      </c>
      <c r="B109" s="6" t="s">
        <v>888</v>
      </c>
    </row>
    <row r="110" spans="1:2" x14ac:dyDescent="0.45">
      <c r="A110" s="6" t="s">
        <v>889</v>
      </c>
      <c r="B110" s="6" t="s">
        <v>890</v>
      </c>
    </row>
    <row r="111" spans="1:2" x14ac:dyDescent="0.45">
      <c r="A111" s="6" t="s">
        <v>891</v>
      </c>
      <c r="B111" s="6" t="s">
        <v>892</v>
      </c>
    </row>
    <row r="112" spans="1:2" x14ac:dyDescent="0.45">
      <c r="A112" s="6" t="s">
        <v>893</v>
      </c>
      <c r="B112" s="6" t="s">
        <v>894</v>
      </c>
    </row>
    <row r="113" spans="1:2" x14ac:dyDescent="0.45">
      <c r="A113" s="6" t="s">
        <v>895</v>
      </c>
      <c r="B113" s="6" t="s">
        <v>896</v>
      </c>
    </row>
    <row r="114" spans="1:2" x14ac:dyDescent="0.45">
      <c r="A114" s="6" t="s">
        <v>897</v>
      </c>
      <c r="B114" s="6" t="s">
        <v>898</v>
      </c>
    </row>
    <row r="115" spans="1:2" x14ac:dyDescent="0.45">
      <c r="A115" s="6" t="s">
        <v>899</v>
      </c>
      <c r="B115" s="6" t="s">
        <v>900</v>
      </c>
    </row>
    <row r="116" spans="1:2" x14ac:dyDescent="0.45">
      <c r="A116" s="6" t="s">
        <v>901</v>
      </c>
      <c r="B116" s="6" t="s">
        <v>902</v>
      </c>
    </row>
    <row r="117" spans="1:2" x14ac:dyDescent="0.45">
      <c r="A117" s="6" t="s">
        <v>903</v>
      </c>
      <c r="B117" s="6" t="s">
        <v>904</v>
      </c>
    </row>
    <row r="118" spans="1:2" x14ac:dyDescent="0.45">
      <c r="A118" s="6" t="s">
        <v>905</v>
      </c>
      <c r="B118" s="6" t="s">
        <v>906</v>
      </c>
    </row>
    <row r="119" spans="1:2" x14ac:dyDescent="0.45">
      <c r="A119" s="6" t="s">
        <v>907</v>
      </c>
      <c r="B119" s="6" t="s">
        <v>908</v>
      </c>
    </row>
    <row r="120" spans="1:2" x14ac:dyDescent="0.45">
      <c r="A120" s="6" t="s">
        <v>909</v>
      </c>
      <c r="B120" s="6" t="s">
        <v>910</v>
      </c>
    </row>
    <row r="121" spans="1:2" x14ac:dyDescent="0.45">
      <c r="A121" s="6" t="s">
        <v>911</v>
      </c>
      <c r="B121" s="6" t="s">
        <v>912</v>
      </c>
    </row>
    <row r="122" spans="1:2" x14ac:dyDescent="0.45">
      <c r="A122" s="6" t="s">
        <v>913</v>
      </c>
      <c r="B122" s="6" t="s">
        <v>914</v>
      </c>
    </row>
    <row r="123" spans="1:2" x14ac:dyDescent="0.45">
      <c r="A123" s="6" t="s">
        <v>915</v>
      </c>
      <c r="B123" s="6" t="s">
        <v>916</v>
      </c>
    </row>
    <row r="124" spans="1:2" x14ac:dyDescent="0.45">
      <c r="A124" s="6" t="s">
        <v>917</v>
      </c>
      <c r="B124" s="6" t="s">
        <v>918</v>
      </c>
    </row>
    <row r="125" spans="1:2" x14ac:dyDescent="0.45">
      <c r="A125" s="6" t="s">
        <v>919</v>
      </c>
      <c r="B125" s="6" t="s">
        <v>920</v>
      </c>
    </row>
    <row r="126" spans="1:2" x14ac:dyDescent="0.45">
      <c r="A126" s="6" t="s">
        <v>921</v>
      </c>
      <c r="B126" s="6" t="s">
        <v>922</v>
      </c>
    </row>
    <row r="127" spans="1:2" x14ac:dyDescent="0.45">
      <c r="A127" s="6" t="s">
        <v>923</v>
      </c>
      <c r="B127" s="6" t="s">
        <v>924</v>
      </c>
    </row>
    <row r="128" spans="1:2" x14ac:dyDescent="0.45">
      <c r="A128" s="6" t="s">
        <v>925</v>
      </c>
      <c r="B128" s="6" t="s">
        <v>926</v>
      </c>
    </row>
    <row r="129" spans="1:2" x14ac:dyDescent="0.45">
      <c r="A129" s="6" t="s">
        <v>927</v>
      </c>
      <c r="B129" s="6" t="s">
        <v>928</v>
      </c>
    </row>
    <row r="130" spans="1:2" x14ac:dyDescent="0.45">
      <c r="A130" s="6" t="s">
        <v>929</v>
      </c>
      <c r="B130" s="6" t="s">
        <v>930</v>
      </c>
    </row>
    <row r="131" spans="1:2" x14ac:dyDescent="0.45">
      <c r="A131" s="6" t="s">
        <v>931</v>
      </c>
      <c r="B131" s="6" t="s">
        <v>932</v>
      </c>
    </row>
    <row r="132" spans="1:2" x14ac:dyDescent="0.45">
      <c r="A132" s="6" t="s">
        <v>933</v>
      </c>
      <c r="B132" s="6" t="s">
        <v>934</v>
      </c>
    </row>
    <row r="133" spans="1:2" x14ac:dyDescent="0.45">
      <c r="A133" s="6" t="s">
        <v>935</v>
      </c>
      <c r="B133" s="6" t="s">
        <v>936</v>
      </c>
    </row>
    <row r="134" spans="1:2" x14ac:dyDescent="0.45">
      <c r="A134" s="6" t="s">
        <v>937</v>
      </c>
      <c r="B134" s="6" t="s">
        <v>938</v>
      </c>
    </row>
    <row r="135" spans="1:2" x14ac:dyDescent="0.45">
      <c r="A135" s="6" t="s">
        <v>939</v>
      </c>
      <c r="B135" s="6" t="s">
        <v>940</v>
      </c>
    </row>
    <row r="136" spans="1:2" x14ac:dyDescent="0.45">
      <c r="A136" s="6" t="s">
        <v>941</v>
      </c>
      <c r="B136" s="6" t="s">
        <v>942</v>
      </c>
    </row>
    <row r="137" spans="1:2" x14ac:dyDescent="0.45">
      <c r="A137" s="6" t="s">
        <v>943</v>
      </c>
      <c r="B137" s="6" t="s">
        <v>944</v>
      </c>
    </row>
    <row r="138" spans="1:2" x14ac:dyDescent="0.45">
      <c r="A138" s="6" t="s">
        <v>945</v>
      </c>
      <c r="B138" s="6" t="s">
        <v>946</v>
      </c>
    </row>
    <row r="139" spans="1:2" x14ac:dyDescent="0.45">
      <c r="A139" s="6" t="s">
        <v>947</v>
      </c>
      <c r="B139" s="6" t="s">
        <v>948</v>
      </c>
    </row>
    <row r="140" spans="1:2" x14ac:dyDescent="0.45">
      <c r="A140" s="6" t="s">
        <v>949</v>
      </c>
      <c r="B140" s="6" t="s">
        <v>950</v>
      </c>
    </row>
    <row r="141" spans="1:2" x14ac:dyDescent="0.45">
      <c r="A141" s="6" t="s">
        <v>951</v>
      </c>
      <c r="B141" s="6" t="s">
        <v>952</v>
      </c>
    </row>
    <row r="142" spans="1:2" x14ac:dyDescent="0.45">
      <c r="A142" s="6" t="s">
        <v>953</v>
      </c>
      <c r="B142" s="6" t="s">
        <v>954</v>
      </c>
    </row>
    <row r="143" spans="1:2" x14ac:dyDescent="0.45">
      <c r="A143" s="6" t="s">
        <v>955</v>
      </c>
      <c r="B143" s="6" t="s">
        <v>956</v>
      </c>
    </row>
    <row r="144" spans="1:2" x14ac:dyDescent="0.45">
      <c r="A144" s="6" t="s">
        <v>957</v>
      </c>
      <c r="B144" s="6" t="s">
        <v>958</v>
      </c>
    </row>
    <row r="145" spans="1:2" x14ac:dyDescent="0.45">
      <c r="A145" s="6" t="s">
        <v>959</v>
      </c>
      <c r="B145" s="6" t="s">
        <v>960</v>
      </c>
    </row>
    <row r="146" spans="1:2" x14ac:dyDescent="0.45">
      <c r="A146" s="6" t="s">
        <v>961</v>
      </c>
      <c r="B146" s="6" t="s">
        <v>962</v>
      </c>
    </row>
    <row r="147" spans="1:2" x14ac:dyDescent="0.45">
      <c r="A147" s="6" t="s">
        <v>963</v>
      </c>
      <c r="B147" s="6" t="s">
        <v>964</v>
      </c>
    </row>
    <row r="148" spans="1:2" x14ac:dyDescent="0.45">
      <c r="A148" s="6" t="s">
        <v>965</v>
      </c>
      <c r="B148" s="6" t="s">
        <v>966</v>
      </c>
    </row>
    <row r="149" spans="1:2" x14ac:dyDescent="0.45">
      <c r="A149" s="6" t="s">
        <v>967</v>
      </c>
      <c r="B149" s="6" t="s">
        <v>968</v>
      </c>
    </row>
    <row r="150" spans="1:2" x14ac:dyDescent="0.45">
      <c r="A150" s="6" t="s">
        <v>969</v>
      </c>
      <c r="B150" s="6" t="s">
        <v>970</v>
      </c>
    </row>
    <row r="151" spans="1:2" x14ac:dyDescent="0.45">
      <c r="A151" s="6" t="s">
        <v>971</v>
      </c>
      <c r="B151" s="6" t="s">
        <v>972</v>
      </c>
    </row>
    <row r="152" spans="1:2" x14ac:dyDescent="0.45">
      <c r="A152" s="6" t="s">
        <v>973</v>
      </c>
      <c r="B152" s="6" t="s">
        <v>974</v>
      </c>
    </row>
    <row r="153" spans="1:2" x14ac:dyDescent="0.45">
      <c r="A153" s="6" t="s">
        <v>975</v>
      </c>
      <c r="B153" s="6" t="s">
        <v>976</v>
      </c>
    </row>
    <row r="154" spans="1:2" x14ac:dyDescent="0.45">
      <c r="A154" s="6" t="s">
        <v>977</v>
      </c>
      <c r="B154" s="6" t="s">
        <v>978</v>
      </c>
    </row>
    <row r="155" spans="1:2" x14ac:dyDescent="0.45">
      <c r="A155" s="6" t="s">
        <v>979</v>
      </c>
      <c r="B155" s="6" t="s">
        <v>980</v>
      </c>
    </row>
    <row r="156" spans="1:2" x14ac:dyDescent="0.45">
      <c r="A156" s="6" t="s">
        <v>981</v>
      </c>
      <c r="B156" s="6" t="s">
        <v>982</v>
      </c>
    </row>
    <row r="157" spans="1:2" x14ac:dyDescent="0.45">
      <c r="A157" s="6" t="s">
        <v>983</v>
      </c>
      <c r="B157" s="6" t="s">
        <v>984</v>
      </c>
    </row>
    <row r="158" spans="1:2" x14ac:dyDescent="0.45">
      <c r="A158" s="6" t="s">
        <v>985</v>
      </c>
      <c r="B158" s="6" t="s">
        <v>986</v>
      </c>
    </row>
    <row r="159" spans="1:2" x14ac:dyDescent="0.45">
      <c r="A159" s="6" t="s">
        <v>987</v>
      </c>
      <c r="B159" s="6" t="s">
        <v>988</v>
      </c>
    </row>
    <row r="160" spans="1:2" x14ac:dyDescent="0.45">
      <c r="A160" s="6" t="s">
        <v>989</v>
      </c>
      <c r="B160" s="6" t="s">
        <v>990</v>
      </c>
    </row>
    <row r="161" spans="1:2" x14ac:dyDescent="0.45">
      <c r="A161" s="6" t="s">
        <v>991</v>
      </c>
      <c r="B161" s="6" t="s">
        <v>992</v>
      </c>
    </row>
    <row r="162" spans="1:2" x14ac:dyDescent="0.45">
      <c r="A162" s="6" t="s">
        <v>993</v>
      </c>
      <c r="B162" s="6" t="s">
        <v>994</v>
      </c>
    </row>
    <row r="163" spans="1:2" x14ac:dyDescent="0.45">
      <c r="A163" s="6" t="s">
        <v>995</v>
      </c>
      <c r="B163" s="6" t="s">
        <v>996</v>
      </c>
    </row>
    <row r="164" spans="1:2" x14ac:dyDescent="0.45">
      <c r="A164" s="6" t="s">
        <v>997</v>
      </c>
      <c r="B164" s="6" t="s">
        <v>998</v>
      </c>
    </row>
    <row r="165" spans="1:2" x14ac:dyDescent="0.45">
      <c r="A165" s="6" t="s">
        <v>999</v>
      </c>
      <c r="B165" s="6" t="s">
        <v>1000</v>
      </c>
    </row>
    <row r="166" spans="1:2" x14ac:dyDescent="0.45">
      <c r="A166" s="6" t="s">
        <v>1001</v>
      </c>
      <c r="B166" s="6" t="s">
        <v>1002</v>
      </c>
    </row>
    <row r="167" spans="1:2" x14ac:dyDescent="0.45">
      <c r="A167" s="6" t="s">
        <v>1003</v>
      </c>
      <c r="B167" s="6" t="s">
        <v>1004</v>
      </c>
    </row>
    <row r="168" spans="1:2" x14ac:dyDescent="0.45">
      <c r="A168" s="6" t="s">
        <v>1005</v>
      </c>
      <c r="B168" s="6" t="s">
        <v>1006</v>
      </c>
    </row>
    <row r="169" spans="1:2" x14ac:dyDescent="0.45">
      <c r="A169" s="6" t="s">
        <v>1007</v>
      </c>
      <c r="B169" s="6" t="s">
        <v>1008</v>
      </c>
    </row>
    <row r="170" spans="1:2" x14ac:dyDescent="0.45">
      <c r="A170" s="6" t="s">
        <v>1009</v>
      </c>
      <c r="B170" s="6" t="s">
        <v>1010</v>
      </c>
    </row>
    <row r="171" spans="1:2" x14ac:dyDescent="0.45">
      <c r="A171" s="6" t="s">
        <v>1011</v>
      </c>
      <c r="B171" s="6" t="s">
        <v>1012</v>
      </c>
    </row>
    <row r="172" spans="1:2" x14ac:dyDescent="0.45">
      <c r="A172" s="6" t="s">
        <v>1013</v>
      </c>
      <c r="B172" s="6" t="s">
        <v>1014</v>
      </c>
    </row>
    <row r="173" spans="1:2" x14ac:dyDescent="0.45">
      <c r="A173" s="6" t="s">
        <v>1015</v>
      </c>
      <c r="B173" s="6" t="s">
        <v>1016</v>
      </c>
    </row>
    <row r="174" spans="1:2" x14ac:dyDescent="0.45">
      <c r="A174" s="6" t="s">
        <v>1017</v>
      </c>
      <c r="B174" s="6" t="s">
        <v>1018</v>
      </c>
    </row>
    <row r="175" spans="1:2" x14ac:dyDescent="0.45">
      <c r="A175" s="6" t="s">
        <v>1019</v>
      </c>
      <c r="B175" s="6" t="s">
        <v>1020</v>
      </c>
    </row>
    <row r="176" spans="1:2" x14ac:dyDescent="0.45">
      <c r="A176" s="6" t="s">
        <v>1021</v>
      </c>
      <c r="B176" s="6" t="s">
        <v>1022</v>
      </c>
    </row>
    <row r="177" spans="1:2" x14ac:dyDescent="0.45">
      <c r="A177" s="6" t="s">
        <v>1023</v>
      </c>
      <c r="B177" s="6" t="s">
        <v>1024</v>
      </c>
    </row>
    <row r="178" spans="1:2" x14ac:dyDescent="0.45">
      <c r="A178" s="6" t="s">
        <v>1025</v>
      </c>
      <c r="B178" s="6" t="s">
        <v>1026</v>
      </c>
    </row>
    <row r="179" spans="1:2" x14ac:dyDescent="0.45">
      <c r="A179" s="6" t="s">
        <v>1027</v>
      </c>
      <c r="B179" s="6" t="s">
        <v>1028</v>
      </c>
    </row>
    <row r="180" spans="1:2" x14ac:dyDescent="0.45">
      <c r="A180" s="6" t="s">
        <v>1029</v>
      </c>
      <c r="B180" s="6" t="s">
        <v>1030</v>
      </c>
    </row>
    <row r="181" spans="1:2" x14ac:dyDescent="0.45">
      <c r="A181" s="6" t="s">
        <v>1031</v>
      </c>
      <c r="B181" s="6" t="s">
        <v>1032</v>
      </c>
    </row>
    <row r="182" spans="1:2" x14ac:dyDescent="0.45">
      <c r="A182" s="6" t="s">
        <v>1033</v>
      </c>
      <c r="B182" s="6" t="s">
        <v>1034</v>
      </c>
    </row>
    <row r="183" spans="1:2" x14ac:dyDescent="0.45">
      <c r="A183" s="6" t="s">
        <v>1035</v>
      </c>
      <c r="B183" s="6" t="s">
        <v>1036</v>
      </c>
    </row>
    <row r="184" spans="1:2" x14ac:dyDescent="0.45">
      <c r="A184" s="6" t="s">
        <v>1037</v>
      </c>
      <c r="B184" s="6" t="s">
        <v>1038</v>
      </c>
    </row>
    <row r="185" spans="1:2" x14ac:dyDescent="0.45">
      <c r="A185" s="6" t="s">
        <v>1039</v>
      </c>
      <c r="B185" s="6" t="s">
        <v>1040</v>
      </c>
    </row>
    <row r="186" spans="1:2" x14ac:dyDescent="0.45">
      <c r="A186" s="6" t="s">
        <v>1041</v>
      </c>
      <c r="B186" s="6" t="s">
        <v>1042</v>
      </c>
    </row>
    <row r="187" spans="1:2" x14ac:dyDescent="0.45">
      <c r="A187" s="6" t="s">
        <v>1043</v>
      </c>
      <c r="B187" s="6" t="s">
        <v>1044</v>
      </c>
    </row>
    <row r="188" spans="1:2" x14ac:dyDescent="0.45">
      <c r="A188" s="6" t="s">
        <v>1045</v>
      </c>
      <c r="B188" s="6" t="s">
        <v>1046</v>
      </c>
    </row>
    <row r="189" spans="1:2" x14ac:dyDescent="0.45">
      <c r="A189" s="6" t="s">
        <v>1047</v>
      </c>
      <c r="B189" s="6" t="s">
        <v>1048</v>
      </c>
    </row>
    <row r="190" spans="1:2" x14ac:dyDescent="0.45">
      <c r="A190" s="6" t="s">
        <v>1049</v>
      </c>
      <c r="B190" s="6" t="s">
        <v>1050</v>
      </c>
    </row>
    <row r="191" spans="1:2" x14ac:dyDescent="0.45">
      <c r="A191" s="6" t="s">
        <v>1051</v>
      </c>
      <c r="B191" s="6" t="s">
        <v>1052</v>
      </c>
    </row>
    <row r="192" spans="1:2" x14ac:dyDescent="0.45">
      <c r="A192" s="6" t="s">
        <v>1053</v>
      </c>
      <c r="B192" s="6" t="s">
        <v>1054</v>
      </c>
    </row>
    <row r="193" spans="1:2" x14ac:dyDescent="0.45">
      <c r="A193" s="6" t="s">
        <v>1055</v>
      </c>
      <c r="B193" s="6" t="s">
        <v>1056</v>
      </c>
    </row>
    <row r="194" spans="1:2" x14ac:dyDescent="0.45">
      <c r="A194" s="6" t="s">
        <v>1057</v>
      </c>
      <c r="B194" s="6" t="s">
        <v>1058</v>
      </c>
    </row>
    <row r="195" spans="1:2" x14ac:dyDescent="0.45">
      <c r="A195" s="6" t="s">
        <v>1059</v>
      </c>
      <c r="B195" s="6" t="s">
        <v>1060</v>
      </c>
    </row>
    <row r="196" spans="1:2" x14ac:dyDescent="0.45">
      <c r="A196" s="6" t="s">
        <v>1061</v>
      </c>
      <c r="B196" s="6" t="s">
        <v>1062</v>
      </c>
    </row>
    <row r="197" spans="1:2" x14ac:dyDescent="0.45">
      <c r="A197" s="6" t="s">
        <v>1063</v>
      </c>
      <c r="B197" s="6" t="s">
        <v>1064</v>
      </c>
    </row>
    <row r="198" spans="1:2" x14ac:dyDescent="0.45">
      <c r="A198" s="6" t="s">
        <v>1065</v>
      </c>
      <c r="B198" s="6" t="s">
        <v>1066</v>
      </c>
    </row>
    <row r="199" spans="1:2" x14ac:dyDescent="0.45">
      <c r="A199" s="6" t="s">
        <v>1067</v>
      </c>
      <c r="B199" s="6" t="s">
        <v>1068</v>
      </c>
    </row>
    <row r="200" spans="1:2" x14ac:dyDescent="0.45">
      <c r="A200" s="6" t="s">
        <v>1069</v>
      </c>
      <c r="B200" s="6" t="s">
        <v>1070</v>
      </c>
    </row>
    <row r="201" spans="1:2" x14ac:dyDescent="0.45">
      <c r="A201" s="6" t="s">
        <v>1071</v>
      </c>
      <c r="B201" s="6" t="s">
        <v>1072</v>
      </c>
    </row>
    <row r="202" spans="1:2" x14ac:dyDescent="0.45">
      <c r="A202" s="6" t="s">
        <v>1073</v>
      </c>
      <c r="B202" s="6" t="s">
        <v>1074</v>
      </c>
    </row>
    <row r="203" spans="1:2" x14ac:dyDescent="0.45">
      <c r="A203" s="6" t="s">
        <v>1075</v>
      </c>
      <c r="B203" s="6" t="s">
        <v>1076</v>
      </c>
    </row>
    <row r="204" spans="1:2" x14ac:dyDescent="0.45">
      <c r="A204" s="6" t="s">
        <v>1077</v>
      </c>
      <c r="B204" s="6" t="s">
        <v>1078</v>
      </c>
    </row>
    <row r="205" spans="1:2" x14ac:dyDescent="0.45">
      <c r="A205" s="6" t="s">
        <v>1079</v>
      </c>
      <c r="B205" s="6" t="s">
        <v>1080</v>
      </c>
    </row>
    <row r="206" spans="1:2" x14ac:dyDescent="0.45">
      <c r="A206" s="6" t="s">
        <v>1081</v>
      </c>
      <c r="B206" s="6" t="s">
        <v>1082</v>
      </c>
    </row>
    <row r="207" spans="1:2" x14ac:dyDescent="0.45">
      <c r="A207" s="6" t="s">
        <v>1083</v>
      </c>
      <c r="B207" s="6" t="s">
        <v>1084</v>
      </c>
    </row>
    <row r="208" spans="1:2" x14ac:dyDescent="0.45">
      <c r="A208" s="6" t="s">
        <v>1085</v>
      </c>
      <c r="B208" s="6" t="s">
        <v>1086</v>
      </c>
    </row>
    <row r="209" spans="1:2" x14ac:dyDescent="0.45">
      <c r="A209" s="6" t="s">
        <v>1087</v>
      </c>
      <c r="B209" s="6" t="s">
        <v>1088</v>
      </c>
    </row>
    <row r="210" spans="1:2" x14ac:dyDescent="0.45">
      <c r="A210" s="6" t="s">
        <v>1089</v>
      </c>
      <c r="B210" s="6" t="s">
        <v>1090</v>
      </c>
    </row>
    <row r="211" spans="1:2" x14ac:dyDescent="0.45">
      <c r="A211" s="6" t="s">
        <v>1091</v>
      </c>
      <c r="B211" s="6" t="s">
        <v>1092</v>
      </c>
    </row>
    <row r="212" spans="1:2" x14ac:dyDescent="0.45">
      <c r="A212" s="6" t="s">
        <v>1093</v>
      </c>
      <c r="B212" s="6" t="s">
        <v>1094</v>
      </c>
    </row>
    <row r="213" spans="1:2" x14ac:dyDescent="0.45">
      <c r="A213" s="6" t="s">
        <v>1095</v>
      </c>
      <c r="B213" s="6" t="s">
        <v>1096</v>
      </c>
    </row>
    <row r="214" spans="1:2" x14ac:dyDescent="0.45">
      <c r="A214" s="6" t="s">
        <v>1097</v>
      </c>
      <c r="B214" s="6" t="s">
        <v>1098</v>
      </c>
    </row>
    <row r="215" spans="1:2" x14ac:dyDescent="0.45">
      <c r="A215" s="6" t="s">
        <v>1099</v>
      </c>
      <c r="B215" s="6" t="s">
        <v>1100</v>
      </c>
    </row>
    <row r="216" spans="1:2" x14ac:dyDescent="0.45">
      <c r="A216" s="6" t="s">
        <v>1101</v>
      </c>
      <c r="B216" s="6" t="s">
        <v>1102</v>
      </c>
    </row>
    <row r="217" spans="1:2" x14ac:dyDescent="0.45">
      <c r="A217" s="6" t="s">
        <v>1103</v>
      </c>
      <c r="B217" s="6" t="s">
        <v>1104</v>
      </c>
    </row>
    <row r="218" spans="1:2" x14ac:dyDescent="0.45">
      <c r="A218" s="6" t="s">
        <v>1105</v>
      </c>
      <c r="B218" s="6" t="s">
        <v>1106</v>
      </c>
    </row>
    <row r="219" spans="1:2" x14ac:dyDescent="0.45">
      <c r="A219" s="6" t="s">
        <v>1107</v>
      </c>
      <c r="B219" s="6" t="s">
        <v>1108</v>
      </c>
    </row>
    <row r="220" spans="1:2" x14ac:dyDescent="0.45">
      <c r="A220" s="6" t="s">
        <v>1109</v>
      </c>
      <c r="B220" s="6" t="s">
        <v>1110</v>
      </c>
    </row>
    <row r="221" spans="1:2" x14ac:dyDescent="0.45">
      <c r="A221" s="6" t="s">
        <v>1111</v>
      </c>
      <c r="B221" s="6" t="s">
        <v>1112</v>
      </c>
    </row>
    <row r="222" spans="1:2" x14ac:dyDescent="0.45">
      <c r="A222" s="6" t="s">
        <v>1113</v>
      </c>
      <c r="B222" s="6" t="s">
        <v>1114</v>
      </c>
    </row>
    <row r="223" spans="1:2" x14ac:dyDescent="0.45">
      <c r="A223" s="6" t="s">
        <v>1115</v>
      </c>
      <c r="B223" s="6" t="s">
        <v>1116</v>
      </c>
    </row>
    <row r="224" spans="1:2" x14ac:dyDescent="0.45">
      <c r="A224" s="6" t="s">
        <v>1117</v>
      </c>
      <c r="B224" s="6" t="s">
        <v>1118</v>
      </c>
    </row>
    <row r="225" spans="1:2" x14ac:dyDescent="0.45">
      <c r="A225" s="6" t="s">
        <v>1119</v>
      </c>
      <c r="B225" s="6" t="s">
        <v>1120</v>
      </c>
    </row>
    <row r="226" spans="1:2" x14ac:dyDescent="0.45">
      <c r="A226" s="6" t="s">
        <v>1121</v>
      </c>
      <c r="B226" s="6" t="s">
        <v>1122</v>
      </c>
    </row>
    <row r="227" spans="1:2" x14ac:dyDescent="0.45">
      <c r="A227" s="6" t="s">
        <v>1123</v>
      </c>
      <c r="B227" s="6" t="s">
        <v>1124</v>
      </c>
    </row>
    <row r="228" spans="1:2" x14ac:dyDescent="0.45">
      <c r="A228" s="6" t="s">
        <v>1125</v>
      </c>
      <c r="B228" s="6" t="s">
        <v>1126</v>
      </c>
    </row>
    <row r="229" spans="1:2" x14ac:dyDescent="0.45">
      <c r="A229" s="6" t="s">
        <v>1127</v>
      </c>
      <c r="B229" s="6" t="s">
        <v>1128</v>
      </c>
    </row>
    <row r="230" spans="1:2" x14ac:dyDescent="0.45">
      <c r="A230" s="6" t="s">
        <v>1129</v>
      </c>
      <c r="B230" s="6" t="s">
        <v>1130</v>
      </c>
    </row>
    <row r="231" spans="1:2" x14ac:dyDescent="0.45">
      <c r="A231" s="6" t="s">
        <v>1131</v>
      </c>
      <c r="B231" s="6" t="s">
        <v>1132</v>
      </c>
    </row>
    <row r="232" spans="1:2" x14ac:dyDescent="0.45">
      <c r="A232" s="6" t="s">
        <v>1133</v>
      </c>
      <c r="B232" s="6" t="s">
        <v>1134</v>
      </c>
    </row>
    <row r="233" spans="1:2" x14ac:dyDescent="0.45">
      <c r="A233" s="6" t="s">
        <v>1135</v>
      </c>
      <c r="B233" s="6" t="s">
        <v>1136</v>
      </c>
    </row>
    <row r="234" spans="1:2" x14ac:dyDescent="0.45">
      <c r="A234" s="6" t="s">
        <v>1137</v>
      </c>
      <c r="B234" s="6" t="s">
        <v>1138</v>
      </c>
    </row>
    <row r="235" spans="1:2" x14ac:dyDescent="0.45">
      <c r="A235" s="6" t="s">
        <v>1139</v>
      </c>
      <c r="B235" s="6" t="s">
        <v>1140</v>
      </c>
    </row>
    <row r="236" spans="1:2" x14ac:dyDescent="0.45">
      <c r="A236" s="6" t="s">
        <v>1141</v>
      </c>
      <c r="B236" s="6" t="s">
        <v>1142</v>
      </c>
    </row>
    <row r="237" spans="1:2" x14ac:dyDescent="0.45">
      <c r="A237" s="6" t="s">
        <v>1143</v>
      </c>
      <c r="B237" s="6" t="s">
        <v>1144</v>
      </c>
    </row>
    <row r="238" spans="1:2" x14ac:dyDescent="0.45">
      <c r="A238" s="6" t="s">
        <v>1145</v>
      </c>
      <c r="B238" s="6" t="s">
        <v>1146</v>
      </c>
    </row>
    <row r="239" spans="1:2" x14ac:dyDescent="0.45">
      <c r="A239" s="6" t="s">
        <v>1147</v>
      </c>
      <c r="B239" s="6" t="s">
        <v>1148</v>
      </c>
    </row>
    <row r="240" spans="1:2" x14ac:dyDescent="0.45">
      <c r="A240" s="6" t="s">
        <v>1149</v>
      </c>
      <c r="B240" s="6" t="s">
        <v>1150</v>
      </c>
    </row>
    <row r="241" spans="1:2" x14ac:dyDescent="0.45">
      <c r="A241" s="6" t="s">
        <v>1151</v>
      </c>
      <c r="B241" s="6" t="s">
        <v>1152</v>
      </c>
    </row>
    <row r="242" spans="1:2" x14ac:dyDescent="0.45">
      <c r="A242" s="6" t="s">
        <v>1153</v>
      </c>
      <c r="B242" s="6" t="s">
        <v>1154</v>
      </c>
    </row>
    <row r="243" spans="1:2" x14ac:dyDescent="0.45">
      <c r="A243" s="6" t="s">
        <v>1155</v>
      </c>
      <c r="B243" s="6" t="s">
        <v>1156</v>
      </c>
    </row>
    <row r="244" spans="1:2" x14ac:dyDescent="0.45">
      <c r="A244" s="6" t="s">
        <v>1157</v>
      </c>
      <c r="B244" s="6" t="s">
        <v>1158</v>
      </c>
    </row>
    <row r="245" spans="1:2" x14ac:dyDescent="0.45">
      <c r="A245" s="6" t="s">
        <v>1159</v>
      </c>
      <c r="B245" s="6" t="s">
        <v>1160</v>
      </c>
    </row>
    <row r="246" spans="1:2" x14ac:dyDescent="0.45">
      <c r="A246" s="6" t="s">
        <v>1161</v>
      </c>
      <c r="B246" s="6" t="s">
        <v>1162</v>
      </c>
    </row>
    <row r="247" spans="1:2" x14ac:dyDescent="0.45">
      <c r="A247" s="6" t="s">
        <v>1163</v>
      </c>
      <c r="B247" s="6" t="s">
        <v>1164</v>
      </c>
    </row>
    <row r="248" spans="1:2" x14ac:dyDescent="0.45">
      <c r="A248" s="6" t="s">
        <v>1165</v>
      </c>
      <c r="B248" s="6" t="s">
        <v>1166</v>
      </c>
    </row>
    <row r="249" spans="1:2" x14ac:dyDescent="0.45">
      <c r="A249" s="6" t="s">
        <v>1167</v>
      </c>
      <c r="B249" s="6" t="s">
        <v>1168</v>
      </c>
    </row>
    <row r="250" spans="1:2" x14ac:dyDescent="0.45">
      <c r="A250" s="6" t="s">
        <v>1169</v>
      </c>
      <c r="B250" s="6" t="s">
        <v>1170</v>
      </c>
    </row>
    <row r="251" spans="1:2" x14ac:dyDescent="0.45">
      <c r="A251" s="6" t="s">
        <v>1171</v>
      </c>
      <c r="B251" s="6" t="s">
        <v>1172</v>
      </c>
    </row>
    <row r="252" spans="1:2" x14ac:dyDescent="0.45">
      <c r="A252" s="6" t="s">
        <v>1173</v>
      </c>
      <c r="B252" s="6" t="s">
        <v>1174</v>
      </c>
    </row>
    <row r="253" spans="1:2" x14ac:dyDescent="0.45">
      <c r="A253" s="6" t="s">
        <v>1175</v>
      </c>
      <c r="B253" s="6" t="s">
        <v>1176</v>
      </c>
    </row>
    <row r="254" spans="1:2" x14ac:dyDescent="0.45">
      <c r="A254" s="6" t="s">
        <v>1177</v>
      </c>
      <c r="B254" s="6" t="s">
        <v>1178</v>
      </c>
    </row>
    <row r="255" spans="1:2" x14ac:dyDescent="0.45">
      <c r="A255" s="6" t="s">
        <v>1179</v>
      </c>
      <c r="B255" s="6" t="s">
        <v>1180</v>
      </c>
    </row>
    <row r="256" spans="1:2" x14ac:dyDescent="0.45">
      <c r="A256" s="6" t="s">
        <v>1181</v>
      </c>
      <c r="B256" s="6" t="s">
        <v>1182</v>
      </c>
    </row>
    <row r="257" spans="1:2" x14ac:dyDescent="0.45">
      <c r="A257" s="6" t="s">
        <v>1183</v>
      </c>
      <c r="B257" s="6" t="s">
        <v>1184</v>
      </c>
    </row>
    <row r="258" spans="1:2" x14ac:dyDescent="0.45">
      <c r="A258" s="6" t="s">
        <v>1185</v>
      </c>
      <c r="B258" s="6" t="s">
        <v>1186</v>
      </c>
    </row>
    <row r="259" spans="1:2" x14ac:dyDescent="0.45">
      <c r="A259" s="6" t="s">
        <v>1187</v>
      </c>
      <c r="B259" s="6" t="s">
        <v>1188</v>
      </c>
    </row>
    <row r="260" spans="1:2" x14ac:dyDescent="0.45">
      <c r="A260" s="6" t="s">
        <v>1189</v>
      </c>
      <c r="B260" s="6" t="s">
        <v>1190</v>
      </c>
    </row>
    <row r="261" spans="1:2" x14ac:dyDescent="0.45">
      <c r="A261" s="6" t="s">
        <v>1191</v>
      </c>
      <c r="B261" s="6" t="s">
        <v>1192</v>
      </c>
    </row>
    <row r="262" spans="1:2" x14ac:dyDescent="0.45">
      <c r="A262" s="6" t="s">
        <v>1193</v>
      </c>
      <c r="B262" s="6" t="s">
        <v>1194</v>
      </c>
    </row>
    <row r="263" spans="1:2" x14ac:dyDescent="0.45">
      <c r="A263" s="6" t="s">
        <v>1195</v>
      </c>
      <c r="B263" s="6" t="s">
        <v>1196</v>
      </c>
    </row>
    <row r="264" spans="1:2" x14ac:dyDescent="0.45">
      <c r="A264" s="6" t="s">
        <v>1197</v>
      </c>
      <c r="B264" s="6" t="s">
        <v>1198</v>
      </c>
    </row>
    <row r="265" spans="1:2" x14ac:dyDescent="0.45">
      <c r="A265" s="6" t="s">
        <v>1199</v>
      </c>
      <c r="B265" s="6" t="s">
        <v>1200</v>
      </c>
    </row>
    <row r="266" spans="1:2" x14ac:dyDescent="0.45">
      <c r="A266" s="6" t="s">
        <v>1201</v>
      </c>
      <c r="B266" s="6" t="s">
        <v>1202</v>
      </c>
    </row>
    <row r="267" spans="1:2" x14ac:dyDescent="0.45">
      <c r="A267" s="6" t="s">
        <v>1203</v>
      </c>
      <c r="B267" s="6" t="s">
        <v>1204</v>
      </c>
    </row>
    <row r="268" spans="1:2" x14ac:dyDescent="0.45">
      <c r="A268" s="6" t="s">
        <v>1205</v>
      </c>
      <c r="B268" s="6" t="s">
        <v>1206</v>
      </c>
    </row>
    <row r="269" spans="1:2" x14ac:dyDescent="0.45">
      <c r="A269" s="6" t="s">
        <v>1207</v>
      </c>
      <c r="B269" s="6" t="s">
        <v>1208</v>
      </c>
    </row>
    <row r="270" spans="1:2" x14ac:dyDescent="0.45">
      <c r="A270" s="6" t="s">
        <v>1209</v>
      </c>
      <c r="B270" s="6" t="s">
        <v>1210</v>
      </c>
    </row>
    <row r="271" spans="1:2" x14ac:dyDescent="0.45">
      <c r="A271" s="6" t="s">
        <v>1211</v>
      </c>
      <c r="B271" s="6" t="s">
        <v>1212</v>
      </c>
    </row>
    <row r="272" spans="1:2" x14ac:dyDescent="0.45">
      <c r="A272" s="6" t="s">
        <v>1213</v>
      </c>
      <c r="B272" s="6" t="s">
        <v>1214</v>
      </c>
    </row>
    <row r="273" spans="1:2" x14ac:dyDescent="0.45">
      <c r="A273" s="6" t="s">
        <v>1215</v>
      </c>
      <c r="B273" s="6" t="s">
        <v>1216</v>
      </c>
    </row>
    <row r="274" spans="1:2" x14ac:dyDescent="0.45">
      <c r="A274" s="6" t="s">
        <v>1217</v>
      </c>
      <c r="B274" s="6" t="s">
        <v>1218</v>
      </c>
    </row>
    <row r="275" spans="1:2" x14ac:dyDescent="0.45">
      <c r="A275" s="6" t="s">
        <v>1219</v>
      </c>
      <c r="B275" s="6" t="s">
        <v>1220</v>
      </c>
    </row>
    <row r="276" spans="1:2" x14ac:dyDescent="0.45">
      <c r="A276" s="6" t="s">
        <v>1221</v>
      </c>
      <c r="B276" s="6" t="s">
        <v>1222</v>
      </c>
    </row>
    <row r="277" spans="1:2" x14ac:dyDescent="0.45">
      <c r="A277" s="6" t="s">
        <v>1223</v>
      </c>
      <c r="B277" s="6" t="s">
        <v>1224</v>
      </c>
    </row>
    <row r="278" spans="1:2" x14ac:dyDescent="0.45">
      <c r="A278" s="6" t="s">
        <v>1225</v>
      </c>
      <c r="B278" s="6" t="s">
        <v>1226</v>
      </c>
    </row>
    <row r="279" spans="1:2" x14ac:dyDescent="0.45">
      <c r="A279" s="6" t="s">
        <v>1227</v>
      </c>
      <c r="B279" s="6" t="s">
        <v>1228</v>
      </c>
    </row>
    <row r="280" spans="1:2" x14ac:dyDescent="0.45">
      <c r="A280" s="6" t="s">
        <v>1229</v>
      </c>
      <c r="B280" s="6" t="s">
        <v>1230</v>
      </c>
    </row>
    <row r="281" spans="1:2" x14ac:dyDescent="0.45">
      <c r="A281" s="6" t="s">
        <v>1231</v>
      </c>
      <c r="B281" s="6" t="s">
        <v>1232</v>
      </c>
    </row>
    <row r="282" spans="1:2" x14ac:dyDescent="0.45">
      <c r="A282" s="6" t="s">
        <v>1233</v>
      </c>
      <c r="B282" s="6" t="s">
        <v>1234</v>
      </c>
    </row>
    <row r="283" spans="1:2" x14ac:dyDescent="0.45">
      <c r="A283" s="6" t="s">
        <v>1235</v>
      </c>
      <c r="B283" s="6" t="s">
        <v>1236</v>
      </c>
    </row>
    <row r="284" spans="1:2" x14ac:dyDescent="0.45">
      <c r="A284" s="6" t="s">
        <v>1237</v>
      </c>
      <c r="B284" s="6" t="s">
        <v>1238</v>
      </c>
    </row>
    <row r="285" spans="1:2" x14ac:dyDescent="0.45">
      <c r="A285" s="6" t="s">
        <v>1239</v>
      </c>
      <c r="B285" s="6" t="s">
        <v>1240</v>
      </c>
    </row>
    <row r="286" spans="1:2" x14ac:dyDescent="0.45">
      <c r="A286" s="6" t="s">
        <v>1241</v>
      </c>
      <c r="B286" s="6" t="s">
        <v>1242</v>
      </c>
    </row>
    <row r="287" spans="1:2" x14ac:dyDescent="0.45">
      <c r="A287" s="6" t="s">
        <v>1243</v>
      </c>
      <c r="B287" s="6" t="s">
        <v>1244</v>
      </c>
    </row>
    <row r="288" spans="1:2" x14ac:dyDescent="0.45">
      <c r="A288" s="6" t="s">
        <v>1245</v>
      </c>
      <c r="B288" s="6" t="s">
        <v>1246</v>
      </c>
    </row>
    <row r="289" spans="1:2" x14ac:dyDescent="0.45">
      <c r="A289" s="6" t="s">
        <v>1247</v>
      </c>
      <c r="B289" s="6" t="s">
        <v>1248</v>
      </c>
    </row>
    <row r="290" spans="1:2" x14ac:dyDescent="0.45">
      <c r="A290" s="6" t="s">
        <v>1249</v>
      </c>
      <c r="B290" s="6" t="s">
        <v>1250</v>
      </c>
    </row>
    <row r="291" spans="1:2" x14ac:dyDescent="0.45">
      <c r="A291" s="6" t="s">
        <v>1251</v>
      </c>
      <c r="B291" s="6" t="s">
        <v>1252</v>
      </c>
    </row>
  </sheetData>
  <sheetProtection algorithmName="SHA-512" hashValue="HoYFW6WPgBcckaUUJZ/BUnHU+2BZ/JTc4I455BisZhOMC9w7spY47dXZwIeQeotmWTZR0G2mi7BAWbT0cIrxQA==" saltValue="wzFbRgI3K+koQywokX3WLw==" spinCount="100000" sheet="1" objects="1" scenarios="1"/>
  <autoFilter ref="A1:A291" xr:uid="{FE4E54D0-A9B8-46E9-B7DF-3370B504B49A}">
    <sortState xmlns:xlrd2="http://schemas.microsoft.com/office/spreadsheetml/2017/richdata2" ref="A2:A291">
      <sortCondition ref="A1:A29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7A95-DCF9-4185-A2DB-F31A861C9080}">
  <dimension ref="A1:A2"/>
  <sheetViews>
    <sheetView workbookViewId="0">
      <selection activeCell="B5" sqref="B5"/>
    </sheetView>
  </sheetViews>
  <sheetFormatPr defaultColWidth="11.33203125" defaultRowHeight="19.5" x14ac:dyDescent="0.45"/>
  <cols>
    <col min="1" max="1" width="20.6640625" style="65" customWidth="1"/>
  </cols>
  <sheetData>
    <row r="1" spans="1:1" x14ac:dyDescent="0.45">
      <c r="A1" s="65" t="s">
        <v>1253</v>
      </c>
    </row>
    <row r="2" spans="1:1" x14ac:dyDescent="0.45">
      <c r="A2" s="65" t="s">
        <v>1254</v>
      </c>
    </row>
  </sheetData>
  <sheetProtection algorithmName="SHA-512" hashValue="34Z8SnYHYtHKlvo4OtldmKn4ZNzIXN+PD4AqYSJIp7QmpA+cPLW7S2C2umdreYez+UYwa/6J1oj2+rD2WXk3vQ==" saltValue="S7y3dwESa0IZSutZbourx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831B-9A49-4B22-87A1-A0613A3F650A}">
  <dimension ref="A1:E5"/>
  <sheetViews>
    <sheetView workbookViewId="0">
      <selection activeCell="C8" sqref="C8"/>
    </sheetView>
  </sheetViews>
  <sheetFormatPr defaultColWidth="11.33203125" defaultRowHeight="19.5" x14ac:dyDescent="0.45"/>
  <cols>
    <col min="1" max="1" width="11.88671875" style="65" customWidth="1"/>
    <col min="2" max="2" width="29.88671875" style="65" customWidth="1"/>
    <col min="3" max="3" width="34.109375" style="65" customWidth="1"/>
  </cols>
  <sheetData>
    <row r="1" spans="1:5" x14ac:dyDescent="0.45">
      <c r="A1" s="65" t="s">
        <v>1255</v>
      </c>
      <c r="B1" s="65" t="s">
        <v>1256</v>
      </c>
      <c r="C1" s="65" t="s">
        <v>1257</v>
      </c>
    </row>
    <row r="2" spans="1:5" x14ac:dyDescent="0.45">
      <c r="A2" s="65">
        <v>4</v>
      </c>
      <c r="B2" s="65" t="s">
        <v>1279</v>
      </c>
      <c r="C2" s="65" t="s">
        <v>1258</v>
      </c>
    </row>
    <row r="3" spans="1:5" x14ac:dyDescent="0.45">
      <c r="A3" s="65">
        <v>5</v>
      </c>
      <c r="B3" s="65" t="s">
        <v>1259</v>
      </c>
      <c r="C3" s="65" t="str">
        <f>A3&amp;B3</f>
        <v>5Efterkontroll</v>
      </c>
    </row>
    <row r="4" spans="1:5" x14ac:dyDescent="0.45">
      <c r="A4" s="65">
        <v>6</v>
      </c>
      <c r="B4" s="65" t="s">
        <v>1260</v>
      </c>
      <c r="C4" s="65" t="str">
        <f>A4&amp;B4</f>
        <v>6Granskning</v>
      </c>
    </row>
    <row r="5" spans="1:5" x14ac:dyDescent="0.45">
      <c r="E5" s="53" t="s">
        <v>1261</v>
      </c>
    </row>
  </sheetData>
  <sheetProtection algorithmName="SHA-512" hashValue="OQ7hRcFXTkXCypNsZIa77oheOfsWIRvWi8oM3BXSnGMrjj9cqfLYjJrRkj/A4sIBl0AsluDdpxrMnJKxYhIPCw==" saltValue="7PtpMiXHns7aGdZhnbF9HA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F732-0B5D-4D66-AE0C-E74EBE517CCB}">
  <dimension ref="A1:E2"/>
  <sheetViews>
    <sheetView workbookViewId="0">
      <selection activeCell="C4" sqref="C4"/>
    </sheetView>
  </sheetViews>
  <sheetFormatPr defaultColWidth="11.33203125" defaultRowHeight="19.5" x14ac:dyDescent="0.45"/>
  <cols>
    <col min="1" max="1" width="44.6640625" customWidth="1"/>
    <col min="2" max="2" width="13.44140625" customWidth="1"/>
  </cols>
  <sheetData>
    <row r="1" spans="1:5" x14ac:dyDescent="0.45">
      <c r="A1" t="s">
        <v>64</v>
      </c>
      <c r="B1" t="s">
        <v>1262</v>
      </c>
      <c r="E1" s="3" t="s">
        <v>1263</v>
      </c>
    </row>
    <row r="2" spans="1:5" x14ac:dyDescent="0.45">
      <c r="A2" t="s">
        <v>1264</v>
      </c>
      <c r="B2">
        <v>1</v>
      </c>
      <c r="E2" t="s">
        <v>1265</v>
      </c>
    </row>
  </sheetData>
  <sheetProtection algorithmName="SHA-512" hashValue="DTq6/nos2y4fNJw21Wf1bUctfYLfbSPympWCeqB7GMgmCMKmd+oyAtPCgrHSz2a/QH55n3d7y01k2PH2duqqFw==" saltValue="twu7szGQPmiIjj5jKQB+6Q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f20f9e-6372-41ef-ab8a-121fc973822f" xsi:nil="true"/>
    <lcf76f155ced4ddcb4097134ff3c332f xmlns="007003ae-fab2-4ab2-b0f6-bfd17cc56779">
      <Terms xmlns="http://schemas.microsoft.com/office/infopath/2007/PartnerControls"/>
    </lcf76f155ced4ddcb4097134ff3c332f>
    <P360Status xmlns="a48c789d-d72a-4ef0-8b72-8b24c9430a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C8520D21D50F4A8DEF67B7F9BDEBA4" ma:contentTypeVersion="16" ma:contentTypeDescription="Skapa ett nytt dokument." ma:contentTypeScope="" ma:versionID="37ade22dd68bd3d09147e8233e0c664f">
  <xsd:schema xmlns:xsd="http://www.w3.org/2001/XMLSchema" xmlns:xs="http://www.w3.org/2001/XMLSchema" xmlns:p="http://schemas.microsoft.com/office/2006/metadata/properties" xmlns:ns2="007003ae-fab2-4ab2-b0f6-bfd17cc56779" xmlns:ns3="a48c789d-d72a-4ef0-8b72-8b24c9430a8b" xmlns:ns4="60f20f9e-6372-41ef-ab8a-121fc973822f" targetNamespace="http://schemas.microsoft.com/office/2006/metadata/properties" ma:root="true" ma:fieldsID="c57bd04450f272a1eb33a8df451b1f6d" ns2:_="" ns3:_="" ns4:_="">
    <xsd:import namespace="007003ae-fab2-4ab2-b0f6-bfd17cc56779"/>
    <xsd:import namespace="a48c789d-d72a-4ef0-8b72-8b24c9430a8b"/>
    <xsd:import namespace="60f20f9e-6372-41ef-ab8a-121fc9738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P360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003ae-fab2-4ab2-b0f6-bfd17cc56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4b0c0711-5731-4304-bd98-f5850b35d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c789d-d72a-4ef0-8b72-8b24c9430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P360Status" ma:index="21" nillable="true" ma:displayName="360° Archive status" ma:hidden="true" ma:internalName="P360Statu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20f9e-6372-41ef-ab8a-121fc9738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09ac21a-cb4b-4eb1-b74c-27f17fcb35c9}" ma:internalName="TaxCatchAll" ma:showField="CatchAllData" ma:web="a48c789d-d72a-4ef0-8b72-8b24c9430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EE2B8-7FAF-4515-B87A-43A421B1D1F9}">
  <ds:schemaRefs>
    <ds:schemaRef ds:uri="http://schemas.microsoft.com/office/2006/metadata/properties"/>
    <ds:schemaRef ds:uri="http://schemas.microsoft.com/office/infopath/2007/PartnerControls"/>
    <ds:schemaRef ds:uri="60f20f9e-6372-41ef-ab8a-121fc973822f"/>
    <ds:schemaRef ds:uri="007003ae-fab2-4ab2-b0f6-bfd17cc56779"/>
    <ds:schemaRef ds:uri="a48c789d-d72a-4ef0-8b72-8b24c9430a8b"/>
  </ds:schemaRefs>
</ds:datastoreItem>
</file>

<file path=customXml/itemProps2.xml><?xml version="1.0" encoding="utf-8"?>
<ds:datastoreItem xmlns:ds="http://schemas.openxmlformats.org/officeDocument/2006/customXml" ds:itemID="{83A18F45-58B7-498E-85B2-19D9D54846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122E5-399F-441C-AE9B-6A31A4984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003ae-fab2-4ab2-b0f6-bfd17cc56779"/>
    <ds:schemaRef ds:uri="a48c789d-d72a-4ef0-8b72-8b24c9430a8b"/>
    <ds:schemaRef ds:uri="60f20f9e-6372-41ef-ab8a-121fc9738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13</vt:i4>
      </vt:variant>
    </vt:vector>
  </HeadingPairs>
  <TitlesOfParts>
    <vt:vector size="24" baseType="lpstr">
      <vt:lpstr>MS info </vt:lpstr>
      <vt:lpstr>Rättelseprinciper</vt:lpstr>
      <vt:lpstr>Rättelsemall</vt:lpstr>
      <vt:lpstr>DeltagarRapport</vt:lpstr>
      <vt:lpstr>Stfb namn</vt:lpstr>
      <vt:lpstr>KommunDB</vt:lpstr>
      <vt:lpstr>Åtgärder</vt:lpstr>
      <vt:lpstr>Justeringstyper</vt:lpstr>
      <vt:lpstr>Arrtyper</vt:lpstr>
      <vt:lpstr>Årtal</vt:lpstr>
      <vt:lpstr>Verksamhetsform</vt:lpstr>
      <vt:lpstr>Rättelsemall!Arrtyper</vt:lpstr>
      <vt:lpstr>Arrtyper</vt:lpstr>
      <vt:lpstr>Rättelsemall!Dynamisklista</vt:lpstr>
      <vt:lpstr>Rättelsemall!Justeringstyp</vt:lpstr>
      <vt:lpstr>Justeringstyp</vt:lpstr>
      <vt:lpstr>Kommun</vt:lpstr>
      <vt:lpstr>Studieförbundsnamn</vt:lpstr>
      <vt:lpstr>Rättelsemall!Verksamhetsform</vt:lpstr>
      <vt:lpstr>Verksamhetsform</vt:lpstr>
      <vt:lpstr>Rättelsemall!Verksamhetsår</vt:lpstr>
      <vt:lpstr>Verksamhetsår</vt:lpstr>
      <vt:lpstr>Rättelsemall!Åtgärder</vt:lpstr>
      <vt:lpstr>Åtgärder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Mikaela Smedberg</dc:creator>
  <cp:keywords/>
  <dc:description/>
  <cp:lastModifiedBy>Mikaela Smedberg</cp:lastModifiedBy>
  <cp:revision/>
  <dcterms:created xsi:type="dcterms:W3CDTF">2025-01-10T12:22:49Z</dcterms:created>
  <dcterms:modified xsi:type="dcterms:W3CDTF">2026-03-04T13:32:41Z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0x010100D6C8520D21D50F4A8DEF67B7F9BDEBA4</vt:lpwstr>
  </property>
  <property fmtid="{D5CDD505-2E9C-101B-9397-08002B2CF9AE}" pid="3" name="MediaServiceImageTags">
    <vt:lpwstr/>
  </property>
</Properties>
</file>